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DF8A8C49-3159-4830-A061-67B47A35C4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1" i="2" l="1"/>
  <c r="R102" i="2"/>
  <c r="R103" i="2"/>
  <c r="R104" i="2"/>
  <c r="R105" i="2"/>
  <c r="R100" i="2"/>
  <c r="R99" i="2"/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T37" i="1" l="1"/>
  <c r="T36" i="1"/>
  <c r="F80" i="1"/>
  <c r="T35" i="1"/>
  <c r="F79" i="1"/>
  <c r="T34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<sst xmlns="http://schemas.openxmlformats.org/spreadsheetml/2006/main" count="745" uniqueCount="661">
  <si>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</si>
  <si>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</si>
  <si>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</si>
  <si>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</si>
  <si>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</si>
  <si>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</si>
  <si>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</si>
  <si>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</si>
  <si>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</si>
  <si>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</si>
  <si>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</si>
  <si>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</si>
  <si>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</si>
  <si>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</si>
  <si>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</si>
  <si>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</si>
  <si>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</si>
  <si>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</si>
  <si>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</si>
  <si>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</si>
  <si>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</si>
  <si>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</si>
  <si>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</si>
  <si>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</si>
  <si>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</si>
  <si>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</si>
  <si>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</si>
  <si>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</si>
  <si>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</si>
  <si>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</si>
  <si>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</si>
  <si>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</si>
  <si>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</si>
  <si>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</si>
  <si>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</si>
  <si>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</si>
  <si>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</si>
  <si>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</si>
  <si>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</si>
  <si>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</si>
  <si>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</si>
  <si>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</si>
  <si>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</si>
  <si>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</si>
  <si>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</si>
  <si>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</si>
  <si>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</si>
  <si>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</si>
  <si>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</si>
  <si>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</si>
  <si>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</si>
  <si>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</si>
  <si>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</si>
  <si>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</si>
  <si>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</si>
  <si>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</si>
  <si>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</si>
  <si>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</si>
  <si>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</si>
  <si>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</si>
  <si>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</si>
  <si>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</si>
  <si>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</si>
  <si>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</si>
  <si>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</si>
  <si>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</si>
  <si>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</si>
  <si>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</si>
  <si>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</si>
  <si>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</si>
  <si>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</si>
  <si>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</si>
  <si>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</si>
  <si>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</si>
  <si>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</si>
  <si>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</si>
  <si>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</si>
  <si>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</si>
  <si>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</si>
  <si>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</si>
  <si>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</si>
  <si>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</si>
  <si>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</si>
  <si>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</si>
  <si>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</si>
  <si>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</si>
  <si>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</si>
  <si>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</si>
  <si>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</si>
  <si>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</si>
  <si>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</si>
  <si>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</si>
  <si>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</si>
  <si>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</si>
  <si>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</si>
  <si>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</si>
  <si>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</si>
  <si>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</si>
  <si>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</si>
  <si>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</si>
  <si>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</si>
  <si>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</si>
  <si>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</si>
  <si>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</si>
  <si>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</si>
  <si>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</si>
  <si>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</si>
  <si>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</si>
  <si>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</si>
  <si>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</si>
  <si>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</si>
  <si>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</si>
  <si>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</si>
  <si>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</si>
  <si>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</si>
  <si>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</si>
  <si>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</si>
  <si>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</si>
  <si>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</si>
  <si>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</si>
  <si>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</si>
  <si>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</si>
  <si>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</si>
  <si>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</si>
  <si>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</si>
  <si>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</si>
  <si>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</si>
  <si>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</si>
  <si>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</si>
  <si>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</si>
  <si>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</si>
  <si>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</si>
  <si>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</si>
  <si>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</si>
  <si>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</si>
  <si>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</si>
  <si>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</si>
  <si>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</si>
  <si>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</si>
  <si>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</si>
  <si>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</si>
  <si>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</si>
  <si>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</si>
  <si>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</si>
  <si>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</si>
  <si>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</si>
  <si>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</si>
  <si>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</si>
  <si>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</si>
  <si>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</si>
  <si>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</si>
  <si>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</si>
  <si>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</si>
  <si>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</si>
  <si>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</si>
  <si>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</si>
  <si>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</si>
  <si>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</si>
  <si>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</si>
  <si>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</si>
  <si>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</si>
  <si>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</si>
  <si>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</si>
  <si>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</si>
  <si>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</si>
  <si>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</si>
  <si>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</si>
  <si>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</si>
  <si>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</si>
  <si>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</si>
  <si>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</si>
  <si>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</si>
  <si>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</si>
  <si>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</si>
  <si>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</si>
  <si>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</si>
  <si>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</si>
  <si>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</si>
  <si>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</si>
  <si>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</si>
  <si>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</si>
  <si>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</si>
  <si>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</si>
  <si>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</si>
  <si>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</si>
  <si>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</si>
  <si>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</si>
  <si>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</si>
  <si>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</si>
  <si>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</si>
  <si>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</si>
  <si>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</si>
  <si>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</si>
  <si>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</si>
  <si>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</si>
  <si>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</si>
  <si>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</si>
  <si>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</si>
  <si>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</si>
  <si>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</si>
  <si>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</si>
  <si>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</si>
  <si>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</si>
  <si>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</si>
  <si>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</si>
  <si>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</si>
  <si>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</si>
  <si>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</si>
  <si>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</si>
  <si>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</si>
  <si>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</si>
  <si>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</si>
  <si>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</si>
  <si>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</si>
  <si>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</si>
  <si>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</si>
  <si>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</si>
  <si>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</si>
  <si>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</si>
  <si>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</si>
  <si>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</si>
  <si>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</si>
  <si>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</si>
  <si>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</si>
  <si>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</si>
  <si>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</si>
  <si>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</si>
  <si>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</si>
  <si>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</si>
  <si>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</si>
  <si>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</si>
  <si>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</si>
  <si>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</si>
  <si>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</si>
  <si>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</si>
  <si>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</si>
  <si>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</si>
  <si>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</si>
  <si>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</si>
  <si>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</si>
  <si>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</si>
  <si>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</si>
  <si>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</si>
  <si>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</si>
  <si>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</si>
  <si>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</si>
  <si>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</si>
  <si>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</si>
  <si>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</si>
  <si>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</si>
  <si>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</si>
  <si>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</si>
  <si>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</si>
  <si>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</si>
  <si>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</si>
  <si>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</si>
  <si>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</si>
  <si>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</si>
  <si>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</si>
  <si>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</si>
  <si>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</si>
  <si>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</si>
  <si>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</si>
  <si>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</si>
  <si>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</si>
  <si>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</si>
  <si>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</si>
  <si>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</si>
  <si>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</si>
  <si>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</si>
  <si>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</si>
  <si>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</si>
  <si>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</si>
  <si>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</si>
  <si>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</si>
  <si>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</si>
  <si>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</si>
  <si>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</si>
  <si>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</si>
  <si>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</si>
  <si>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</si>
  <si>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</si>
  <si>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</si>
  <si>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</si>
  <si>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</si>
  <si>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</si>
  <si>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</si>
  <si>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</si>
  <si>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</si>
  <si>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</si>
  <si>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</si>
  <si>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</si>
  <si>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</si>
  <si>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</si>
  <si>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</si>
  <si>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</si>
  <si>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</si>
  <si>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</si>
  <si>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</si>
  <si>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</si>
  <si>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</si>
  <si>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</si>
  <si>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</si>
  <si>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</si>
  <si>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</si>
  <si>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</si>
  <si>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</si>
  <si>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</si>
  <si>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</si>
  <si>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</si>
  <si>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</si>
  <si>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</si>
  <si>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</si>
  <si>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</si>
  <si>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</si>
  <si>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</si>
  <si>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</si>
  <si>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</si>
  <si>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</si>
  <si>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</si>
  <si>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</si>
  <si>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</si>
  <si>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</si>
  <si>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</si>
  <si>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</si>
  <si>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</si>
  <si>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</si>
  <si>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</si>
  <si>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</si>
  <si>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</si>
  <si>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</si>
  <si>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</si>
  <si>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</si>
  <si>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</si>
  <si>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</si>
  <si>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</si>
  <si>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</si>
  <si>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</si>
  <si>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</si>
  <si>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</si>
  <si>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</si>
  <si>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</si>
  <si>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</si>
  <si>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</si>
  <si>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</si>
  <si>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</si>
  <si>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</si>
  <si>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</si>
  <si>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</si>
  <si>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</si>
  <si>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</si>
  <si>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</si>
  <si>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</si>
  <si>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</si>
  <si>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</si>
  <si>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</si>
  <si>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</si>
  <si>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</si>
  <si>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</si>
  <si>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</si>
  <si>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</si>
  <si>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</si>
  <si>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</si>
  <si>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</si>
  <si>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</si>
  <si>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</si>
  <si>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</si>
  <si>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</si>
  <si>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</si>
  <si>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</si>
  <si>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</si>
  <si>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</si>
  <si>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</si>
  <si>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</si>
  <si>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</si>
  <si>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</si>
  <si>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</si>
  <si>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</si>
  <si>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</si>
  <si>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</si>
  <si>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</si>
  <si>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</si>
  <si>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</si>
  <si>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</si>
  <si>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</si>
  <si>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</si>
  <si>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</si>
  <si>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</si>
  <si>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</si>
  <si>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</si>
  <si>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</si>
  <si>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</si>
  <si>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</si>
  <si>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</si>
  <si>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</si>
  <si>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</si>
  <si>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</si>
  <si>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</si>
  <si>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</si>
  <si>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</si>
  <si>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</si>
  <si>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</si>
  <si>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</si>
  <si>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</si>
  <si>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</si>
  <si>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</si>
  <si>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</si>
  <si>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</si>
  <si>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</si>
  <si>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</si>
  <si>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</si>
  <si>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</si>
  <si>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</si>
  <si>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</si>
  <si>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</si>
  <si>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</si>
  <si>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</si>
  <si>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</si>
  <si>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</si>
  <si>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</si>
  <si>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</si>
  <si>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</si>
  <si>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</si>
  <si>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</si>
  <si>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</si>
  <si>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</si>
  <si>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</si>
  <si>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</si>
  <si>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</si>
  <si>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</si>
  <si>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</si>
  <si>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</si>
  <si>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</si>
  <si>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</si>
  <si>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</si>
  <si>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</si>
  <si>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</si>
  <si>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</si>
  <si>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</si>
  <si>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</si>
  <si>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</si>
  <si>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</si>
  <si>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</si>
  <si>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</si>
  <si>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</si>
  <si>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</si>
  <si>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</si>
  <si>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</si>
  <si>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</si>
  <si>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</si>
  <si>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</si>
  <si>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</si>
  <si>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</si>
  <si>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</si>
  <si>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</si>
  <si>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</si>
  <si>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</si>
  <si>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</si>
  <si>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</si>
  <si>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</si>
  <si>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</si>
  <si>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</si>
  <si>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</si>
  <si>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</si>
  <si>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</si>
  <si>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</si>
  <si>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</si>
  <si>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</si>
  <si>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</si>
  <si>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</si>
  <si>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</si>
  <si>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</si>
  <si>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</si>
  <si>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</si>
  <si>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</si>
  <si>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</si>
  <si>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</si>
  <si>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</si>
  <si>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</si>
  <si>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</si>
  <si>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</si>
  <si>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</si>
  <si>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</si>
  <si>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</si>
  <si>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</si>
  <si>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</si>
  <si>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</si>
  <si>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</si>
  <si>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</si>
  <si>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</si>
  <si>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</si>
  <si>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</si>
  <si>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</si>
  <si>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</si>
  <si>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</si>
  <si>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</si>
  <si>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</si>
  <si>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</si>
  <si>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</si>
  <si>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</si>
  <si>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</si>
  <si>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</si>
  <si>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</si>
  <si>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</si>
  <si>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</si>
  <si>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</si>
  <si>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</si>
  <si>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</si>
  <si>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</si>
  <si>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</si>
  <si>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</si>
  <si>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</si>
  <si>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</si>
  <si>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</si>
  <si>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</si>
  <si>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</si>
  <si>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</si>
  <si>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</si>
  <si>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</si>
  <si>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</si>
  <si>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</si>
  <si>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</si>
  <si>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</si>
  <si>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</si>
  <si>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</si>
  <si>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</si>
  <si>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</si>
  <si>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</si>
  <si>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</si>
  <si>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</si>
  <si>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</si>
  <si>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</si>
  <si>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</si>
  <si>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</si>
  <si>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</si>
  <si>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</si>
  <si>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</si>
  <si>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</si>
  <si>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</si>
  <si>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</si>
  <si>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</si>
  <si>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</si>
  <si>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</si>
  <si>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</si>
  <si>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</si>
  <si>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</si>
  <si>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</si>
  <si>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</si>
  <si>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</si>
  <si>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</si>
  <si>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</si>
  <si>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</si>
  <si>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</si>
  <si>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</si>
  <si>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</si>
  <si>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</si>
  <si>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</si>
  <si>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</si>
  <si>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</si>
  <si>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</si>
  <si>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</si>
  <si>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</si>
  <si>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</si>
  <si>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</si>
  <si>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</si>
  <si>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</si>
  <si>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</si>
  <si>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</si>
  <si>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</si>
  <si>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</si>
  <si>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</si>
  <si>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</si>
  <si>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</si>
  <si>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</si>
  <si>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</si>
  <si>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</si>
  <si>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</si>
  <si>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</si>
  <si>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</si>
  <si>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</si>
  <si>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</si>
  <si>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</si>
  <si>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</si>
  <si>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</si>
  <si>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</si>
  <si>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</si>
  <si>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</si>
  <si>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</si>
  <si>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</si>
  <si>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</si>
  <si>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</si>
  <si>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</si>
  <si>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</si>
  <si>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</si>
  <si>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</si>
  <si>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</si>
  <si>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</si>
  <si>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</si>
  <si>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</si>
  <si>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</si>
  <si>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</si>
  <si>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</si>
  <si>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</si>
  <si>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</si>
  <si>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</si>
  <si>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</si>
  <si>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</si>
  <si>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</si>
  <si>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</si>
  <si>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</si>
  <si>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</si>
  <si>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</si>
  <si>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</si>
  <si>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</si>
  <si>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</si>
  <si>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</si>
  <si>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</si>
  <si>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</si>
  <si>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</si>
  <si>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</si>
  <si>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</si>
  <si>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</si>
  <si>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</si>
  <si>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</si>
  <si>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</si>
  <si>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</si>
  <si>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</si>
  <si>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</si>
  <si>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</si>
  <si>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</si>
  <si>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</si>
  <si>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</si>
  <si>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</si>
  <si>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</si>
  <si>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</si>
  <si>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</si>
  <si>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</si>
  <si>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</si>
  <si>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</si>
  <si>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</si>
  <si>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</si>
  <si>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</si>
  <si>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</si>
  <si>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</si>
  <si>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</si>
  <si>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</si>
  <si>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</si>
  <si>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</si>
  <si>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</si>
  <si>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</si>
  <si>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</si>
  <si>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</si>
  <si>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</si>
  <si>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</si>
  <si>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</si>
  <si>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</si>
  <si>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</si>
  <si>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Оцин. 1,2*1250*2500</t>
  </si>
  <si>
    <t>МК. 20 арматура Кыргызстан</t>
  </si>
  <si>
    <t>МК. 10 A1 арматура Кыргызстан</t>
  </si>
  <si>
    <t>12.09.2025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</si>
</sst>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9" fillId="0" borderId="0" xfId="0" applyFont="1"/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zoomScale="55" zoomScaleNormal="55" zoomScaleSheetLayoutView="59" workbookViewId="0">
      <selection activeCell="R7" sqref="R7:X8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99" t="s">
        <v>549</v>
      </c>
      <c r="C1" s="99"/>
      <c r="D1" s="99"/>
      <c r="E1" s="99"/>
      <c r="F1" s="99"/>
      <c r="G1" s="2"/>
      <c r="H1" s="2"/>
      <c r="I1" s="2"/>
      <c r="J1" s="137" t="s">
        <v>487</v>
      </c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33"/>
    </row>
    <row r="2" spans="1:25" ht="17.100000000000001" customHeight="1" x14ac:dyDescent="0.25">
      <c r="B2" s="99"/>
      <c r="C2" s="99"/>
      <c r="D2" s="99"/>
      <c r="E2" s="99"/>
      <c r="F2" s="99"/>
      <c r="G2" s="2"/>
      <c r="H2" s="2"/>
      <c r="I2" s="2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33"/>
    </row>
    <row r="3" spans="1:25" ht="17.100000000000001" customHeight="1" x14ac:dyDescent="0.25">
      <c r="B3" s="78" t="s">
        <v>109</v>
      </c>
      <c r="C3" s="121" t="s">
        <v>351</v>
      </c>
      <c r="D3" s="121" t="s">
        <v>228</v>
      </c>
      <c r="E3" s="121" t="s">
        <v>15</v>
      </c>
      <c r="F3" s="78" t="s">
        <v>317</v>
      </c>
      <c r="G3" s="126"/>
      <c r="H3" s="30"/>
      <c r="I3" s="30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33"/>
    </row>
    <row r="4" spans="1:25" ht="17.100000000000001" customHeight="1" x14ac:dyDescent="0.25">
      <c r="B4" s="78"/>
      <c r="C4" s="121"/>
      <c r="D4" s="121"/>
      <c r="E4" s="121"/>
      <c r="F4" s="78"/>
      <c r="G4" s="126"/>
      <c r="H4" s="30"/>
      <c r="I4" s="30"/>
      <c r="J4" s="83" t="s">
        <v>548</v>
      </c>
      <c r="K4" s="83"/>
      <c r="L4" s="83"/>
      <c r="M4" s="83"/>
      <c r="N4" s="83"/>
      <c r="O4" s="83"/>
      <c r="P4" s="45"/>
      <c r="Q4" s="45"/>
      <c r="R4" s="31"/>
      <c r="S4" s="100" t="s">
        <v>660</v>
      </c>
      <c r="T4" s="100"/>
      <c r="U4" s="100"/>
      <c r="V4" s="100"/>
      <c r="W4" s="100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103" t="s">
        <v>106</v>
      </c>
      <c r="F5" s="6">
        <v>610</v>
      </c>
      <c r="G5" s="25"/>
      <c r="H5" s="25"/>
      <c r="I5" s="25"/>
      <c r="J5" s="83"/>
      <c r="K5" s="83"/>
      <c r="L5" s="83"/>
      <c r="M5" s="83"/>
      <c r="N5" s="83"/>
      <c r="O5" s="83"/>
      <c r="P5" s="45"/>
      <c r="Q5" s="45"/>
      <c r="S5" s="100"/>
      <c r="T5" s="100"/>
      <c r="U5" s="100"/>
      <c r="V5" s="100"/>
      <c r="W5" s="100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4"/>
      <c r="F6" s="6">
        <v>720</v>
      </c>
      <c r="G6" s="25"/>
      <c r="H6" s="25"/>
      <c r="I6" s="25"/>
      <c r="J6" s="87" t="s">
        <v>643</v>
      </c>
      <c r="K6" s="87"/>
      <c r="L6" s="87"/>
      <c r="M6" s="87"/>
      <c r="N6" s="87"/>
      <c r="O6" s="87"/>
      <c r="P6" s="45"/>
      <c r="Q6" s="45"/>
      <c r="R6" s="31"/>
      <c r="S6" s="101"/>
      <c r="T6" s="101"/>
      <c r="U6" s="101"/>
      <c r="V6" s="101"/>
      <c r="W6" s="101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4"/>
      <c r="F7" s="6">
        <v>845</v>
      </c>
      <c r="G7" s="25"/>
      <c r="H7" s="25"/>
      <c r="I7" s="25"/>
      <c r="J7" s="87"/>
      <c r="K7" s="87"/>
      <c r="L7" s="87"/>
      <c r="M7" s="87"/>
      <c r="N7" s="87"/>
      <c r="O7" s="87"/>
      <c r="P7" s="39"/>
      <c r="Q7" s="39"/>
      <c r="R7" s="90" t="s">
        <v>513</v>
      </c>
      <c r="S7" s="90"/>
      <c r="T7" s="90"/>
      <c r="U7" s="90"/>
      <c r="V7" s="90"/>
      <c r="W7" s="90"/>
      <c r="X7" s="90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4"/>
      <c r="F8" s="6">
        <v>1065</v>
      </c>
      <c r="G8" s="25"/>
      <c r="H8" s="25"/>
      <c r="I8" s="25"/>
      <c r="J8" s="88" t="s">
        <v>642</v>
      </c>
      <c r="K8" s="88"/>
      <c r="L8" s="88"/>
      <c r="M8" s="88"/>
      <c r="N8" s="88"/>
      <c r="O8" s="88"/>
      <c r="P8" s="49"/>
      <c r="Q8" s="49"/>
      <c r="R8" s="90"/>
      <c r="S8" s="90"/>
      <c r="T8" s="90"/>
      <c r="U8" s="90"/>
      <c r="V8" s="90"/>
      <c r="W8" s="90"/>
      <c r="X8" s="90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4"/>
      <c r="F9" s="6">
        <v>1115</v>
      </c>
      <c r="G9" s="25"/>
      <c r="H9" s="25"/>
      <c r="I9" s="25"/>
      <c r="J9" s="89"/>
      <c r="K9" s="89"/>
      <c r="L9" s="89"/>
      <c r="M9" s="89"/>
      <c r="N9" s="89"/>
      <c r="O9" s="89"/>
      <c r="P9" s="49"/>
      <c r="Q9" s="49"/>
      <c r="R9" s="90" t="s">
        <v>494</v>
      </c>
      <c r="S9" s="90"/>
      <c r="T9" s="90"/>
      <c r="U9" s="90"/>
      <c r="V9" s="90"/>
      <c r="W9" s="90"/>
      <c r="X9" s="90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4"/>
      <c r="F10" s="6">
        <v>1235</v>
      </c>
      <c r="G10" s="25"/>
      <c r="H10" s="25"/>
      <c r="I10" s="25"/>
      <c r="J10" s="106" t="s">
        <v>516</v>
      </c>
      <c r="K10" s="106"/>
      <c r="L10" s="106"/>
      <c r="M10" s="106"/>
      <c r="N10" s="106"/>
      <c r="O10" s="106"/>
      <c r="P10" s="48"/>
      <c r="Q10" s="48"/>
      <c r="R10" s="90"/>
      <c r="S10" s="90"/>
      <c r="T10" s="90"/>
      <c r="U10" s="90"/>
      <c r="V10" s="90"/>
      <c r="W10" s="90"/>
      <c r="X10" s="90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4"/>
      <c r="F11" s="6">
        <v>1300</v>
      </c>
      <c r="G11" s="25"/>
      <c r="H11" s="25"/>
      <c r="I11" s="25"/>
      <c r="J11" s="106"/>
      <c r="K11" s="106"/>
      <c r="L11" s="106"/>
      <c r="M11" s="106"/>
      <c r="N11" s="106"/>
      <c r="O11" s="106"/>
      <c r="P11" s="48"/>
      <c r="Q11" s="48"/>
      <c r="R11" s="90" t="s">
        <v>512</v>
      </c>
      <c r="S11" s="90"/>
      <c r="T11" s="90"/>
      <c r="U11" s="90"/>
      <c r="V11" s="90"/>
      <c r="W11" s="90"/>
      <c r="X11" s="90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4"/>
      <c r="F12" s="6">
        <v>1420</v>
      </c>
      <c r="G12" s="25"/>
      <c r="H12" s="25"/>
      <c r="I12" s="25"/>
      <c r="J12" s="106" t="s">
        <v>638</v>
      </c>
      <c r="K12" s="106"/>
      <c r="L12" s="106"/>
      <c r="M12" s="106"/>
      <c r="N12" s="106"/>
      <c r="O12" s="106"/>
      <c r="P12" s="48"/>
      <c r="Q12" s="48"/>
      <c r="R12" s="90"/>
      <c r="S12" s="90"/>
      <c r="T12" s="90"/>
      <c r="U12" s="90"/>
      <c r="V12" s="90"/>
      <c r="W12" s="90"/>
      <c r="X12" s="90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4"/>
      <c r="F13" s="6">
        <v>1680</v>
      </c>
      <c r="G13" s="25"/>
      <c r="H13" s="25"/>
      <c r="I13" s="25"/>
      <c r="J13" s="106"/>
      <c r="K13" s="106"/>
      <c r="L13" s="106"/>
      <c r="M13" s="106"/>
      <c r="N13" s="106"/>
      <c r="O13" s="106"/>
      <c r="P13" s="48"/>
      <c r="Q13" s="48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4"/>
      <c r="F14" s="6">
        <v>1780</v>
      </c>
      <c r="G14" s="25"/>
      <c r="H14" s="25"/>
      <c r="I14" s="25"/>
      <c r="J14" s="78" t="s">
        <v>109</v>
      </c>
      <c r="K14" s="122" t="s">
        <v>108</v>
      </c>
      <c r="L14" s="122" t="s">
        <v>141</v>
      </c>
      <c r="M14" s="17" t="s">
        <v>110</v>
      </c>
      <c r="N14" s="17" t="s">
        <v>110</v>
      </c>
      <c r="O14" s="124" t="s">
        <v>345</v>
      </c>
      <c r="P14" s="50"/>
      <c r="Q14" s="50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4"/>
      <c r="F15" s="6">
        <v>2110</v>
      </c>
      <c r="G15" s="25"/>
      <c r="H15" s="25"/>
      <c r="I15" s="25"/>
      <c r="J15" s="78"/>
      <c r="K15" s="123"/>
      <c r="L15" s="123"/>
      <c r="M15" s="28" t="s">
        <v>111</v>
      </c>
      <c r="N15" s="28" t="s">
        <v>154</v>
      </c>
      <c r="O15" s="125"/>
      <c r="P15" s="50"/>
      <c r="Q15" s="50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4"/>
      <c r="F16" s="6">
        <v>2250</v>
      </c>
      <c r="G16" s="25"/>
      <c r="H16" s="25"/>
      <c r="I16" s="25"/>
      <c r="J16" s="4">
        <v>1</v>
      </c>
      <c r="K16" s="29" t="s">
        <v>218</v>
      </c>
      <c r="L16" s="29" t="s">
        <v>219</v>
      </c>
      <c r="M16" s="29"/>
      <c r="N16" s="29">
        <v>68</v>
      </c>
      <c r="O16" s="29">
        <v>0.22</v>
      </c>
      <c r="P16" s="32"/>
      <c r="Q16" s="32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105"/>
      <c r="F17" s="6">
        <v>2375</v>
      </c>
      <c r="G17" s="25"/>
      <c r="H17" s="25"/>
      <c r="I17" s="25"/>
      <c r="J17" s="4">
        <v>2</v>
      </c>
      <c r="K17" s="29" t="s">
        <v>183</v>
      </c>
      <c r="L17" s="4" t="s">
        <v>219</v>
      </c>
      <c r="M17" s="29"/>
      <c r="N17" s="29">
        <v>67</v>
      </c>
      <c r="O17" s="29">
        <v>0.32</v>
      </c>
      <c r="P17" s="32"/>
      <c r="Q17" s="32"/>
      <c r="R17" s="10"/>
    </row>
    <row r="18" spans="2:24" ht="16.899999999999999" customHeight="1" x14ac:dyDescent="0.25">
      <c r="B18" s="27">
        <v>14</v>
      </c>
      <c r="C18" s="27" t="s">
        <v>278</v>
      </c>
      <c r="D18" s="27" t="e">
        <f>#REF!</f>
        <v>#REF!</v>
      </c>
      <c r="E18" s="117" t="s">
        <v>107</v>
      </c>
      <c r="F18" s="40">
        <v>1705</v>
      </c>
      <c r="G18" s="25"/>
      <c r="H18" s="25"/>
      <c r="I18" s="25"/>
      <c r="J18" s="4">
        <v>3</v>
      </c>
      <c r="K18" s="4" t="s">
        <v>143</v>
      </c>
      <c r="L18" s="4">
        <v>11.75</v>
      </c>
      <c r="M18" s="6">
        <f t="shared" ref="M18:M28" si="0">SUMPRODUCT(N18*O18)</f>
        <v>40.92</v>
      </c>
      <c r="N18" s="4">
        <v>66</v>
      </c>
      <c r="O18" s="4">
        <v>0.62</v>
      </c>
      <c r="P18" s="32"/>
      <c r="Q18" s="32"/>
      <c r="R18" s="10"/>
    </row>
    <row r="19" spans="2:24" ht="17.100000000000001" customHeight="1" x14ac:dyDescent="0.25">
      <c r="B19" s="27">
        <v>15</v>
      </c>
      <c r="C19" s="27" t="s">
        <v>279</v>
      </c>
      <c r="D19" s="27" t="e">
        <f>#REF!</f>
        <v>#REF!</v>
      </c>
      <c r="E19" s="118"/>
      <c r="F19" s="40">
        <v>1880</v>
      </c>
      <c r="G19" s="25"/>
      <c r="H19" s="25"/>
      <c r="I19" s="25"/>
      <c r="J19" s="4">
        <v>4</v>
      </c>
      <c r="K19" s="4" t="s">
        <v>144</v>
      </c>
      <c r="L19" s="4">
        <v>11.75</v>
      </c>
      <c r="M19" s="6">
        <f t="shared" si="0"/>
        <v>57.85</v>
      </c>
      <c r="N19" s="4">
        <v>65</v>
      </c>
      <c r="O19" s="4">
        <v>0.89</v>
      </c>
      <c r="P19" s="32"/>
      <c r="Q19" s="32"/>
      <c r="S19" s="8"/>
      <c r="T19" s="8"/>
      <c r="U19" s="8"/>
      <c r="V19" s="8"/>
    </row>
    <row r="20" spans="2:24" ht="17.100000000000001" customHeight="1" x14ac:dyDescent="0.25">
      <c r="B20" s="27">
        <v>16</v>
      </c>
      <c r="C20" s="27" t="s">
        <v>280</v>
      </c>
      <c r="D20" s="27" t="e">
        <f>#REF!</f>
        <v>#REF!</v>
      </c>
      <c r="E20" s="118"/>
      <c r="F20" s="40">
        <v>2125</v>
      </c>
      <c r="G20" s="25"/>
      <c r="H20" s="25"/>
      <c r="I20" s="25"/>
      <c r="J20" s="4">
        <v>5</v>
      </c>
      <c r="K20" s="4" t="s">
        <v>145</v>
      </c>
      <c r="L20" s="4">
        <v>11.75</v>
      </c>
      <c r="M20" s="6">
        <f t="shared" si="0"/>
        <v>77.44</v>
      </c>
      <c r="N20" s="4">
        <v>64</v>
      </c>
      <c r="O20" s="4">
        <v>1.21</v>
      </c>
      <c r="P20" s="32"/>
      <c r="Q20" s="32"/>
      <c r="R20" s="11"/>
      <c r="S20" s="8"/>
      <c r="T20" s="8"/>
      <c r="U20" s="8"/>
      <c r="V20" s="8"/>
    </row>
    <row r="21" spans="2:24" ht="17.100000000000001" customHeight="1" x14ac:dyDescent="0.25">
      <c r="B21" s="27">
        <v>17</v>
      </c>
      <c r="C21" s="27" t="s">
        <v>434</v>
      </c>
      <c r="D21" s="27" t="e">
        <f>#REF!</f>
        <v>#REF!</v>
      </c>
      <c r="E21" s="118"/>
      <c r="F21" s="40">
        <v>2140</v>
      </c>
      <c r="G21" s="25"/>
      <c r="H21" s="25"/>
      <c r="I21" s="25"/>
      <c r="J21" s="4">
        <v>6</v>
      </c>
      <c r="K21" s="4" t="s">
        <v>146</v>
      </c>
      <c r="L21" s="4">
        <v>11.75</v>
      </c>
      <c r="M21" s="6">
        <f t="shared" si="0"/>
        <v>101.12</v>
      </c>
      <c r="N21" s="4">
        <v>64</v>
      </c>
      <c r="O21" s="4">
        <v>1.58</v>
      </c>
      <c r="P21" s="32"/>
      <c r="Q21" s="32"/>
      <c r="R21" s="12"/>
      <c r="S21" s="8"/>
      <c r="T21" s="8"/>
      <c r="U21" s="8"/>
      <c r="V21" s="8"/>
    </row>
    <row r="22" spans="2:24" ht="16.899999999999999" customHeight="1" x14ac:dyDescent="0.25">
      <c r="B22" s="27">
        <v>18</v>
      </c>
      <c r="C22" s="27" t="s">
        <v>281</v>
      </c>
      <c r="D22" s="27" t="e">
        <f>#REF!</f>
        <v>#REF!</v>
      </c>
      <c r="E22" s="118"/>
      <c r="F22" s="40">
        <v>2160</v>
      </c>
      <c r="G22" s="25"/>
      <c r="H22" s="25"/>
      <c r="I22" s="25"/>
      <c r="J22" s="4">
        <v>7</v>
      </c>
      <c r="K22" s="4" t="s">
        <v>147</v>
      </c>
      <c r="L22" s="4">
        <v>11.75</v>
      </c>
      <c r="M22" s="6">
        <f t="shared" si="0"/>
        <v>128</v>
      </c>
      <c r="N22" s="4">
        <v>64</v>
      </c>
      <c r="O22" s="9">
        <v>2</v>
      </c>
      <c r="P22" s="51"/>
      <c r="Q22" s="51"/>
      <c r="R22" s="13"/>
      <c r="S22" s="8"/>
      <c r="T22" s="8"/>
      <c r="U22" s="8"/>
      <c r="V22" s="8"/>
    </row>
    <row r="23" spans="2:24" ht="17.100000000000001" customHeight="1" x14ac:dyDescent="0.25">
      <c r="B23" s="27">
        <v>19</v>
      </c>
      <c r="C23" s="27" t="s">
        <v>282</v>
      </c>
      <c r="D23" s="27" t="e">
        <f>#REF!</f>
        <v>#REF!</v>
      </c>
      <c r="E23" s="118"/>
      <c r="F23" s="40">
        <v>2710</v>
      </c>
      <c r="G23" s="25"/>
      <c r="H23" s="25"/>
      <c r="I23" s="25"/>
      <c r="J23" s="4">
        <v>8</v>
      </c>
      <c r="K23" s="4" t="s">
        <v>148</v>
      </c>
      <c r="L23" s="4">
        <v>11.75</v>
      </c>
      <c r="M23" s="6">
        <f t="shared" si="0"/>
        <v>158.08000000000001</v>
      </c>
      <c r="N23" s="4">
        <v>64</v>
      </c>
      <c r="O23" s="4">
        <v>2.4700000000000002</v>
      </c>
      <c r="P23" s="32"/>
      <c r="Q23" s="32"/>
      <c r="R23" s="77" t="s">
        <v>511</v>
      </c>
      <c r="S23" s="77"/>
      <c r="T23" s="77"/>
      <c r="U23" s="77"/>
      <c r="V23" s="48"/>
      <c r="X23" s="102" t="s">
        <v>551</v>
      </c>
    </row>
    <row r="24" spans="2:24" ht="16.899999999999999" customHeight="1" x14ac:dyDescent="0.25">
      <c r="B24" s="27">
        <v>20</v>
      </c>
      <c r="C24" s="27" t="s">
        <v>283</v>
      </c>
      <c r="D24" s="27" t="e">
        <f>#REF!</f>
        <v>#REF!</v>
      </c>
      <c r="E24" s="118"/>
      <c r="F24" s="40">
        <v>3040</v>
      </c>
      <c r="G24" s="25"/>
      <c r="H24" s="25"/>
      <c r="I24" s="25"/>
      <c r="J24" s="4">
        <v>9</v>
      </c>
      <c r="K24" s="4" t="s">
        <v>149</v>
      </c>
      <c r="L24" s="4">
        <v>11.75</v>
      </c>
      <c r="M24" s="6">
        <f t="shared" si="0"/>
        <v>190.72</v>
      </c>
      <c r="N24" s="4">
        <v>64</v>
      </c>
      <c r="O24" s="4">
        <v>2.98</v>
      </c>
      <c r="P24" s="32"/>
      <c r="Q24" s="32"/>
      <c r="R24" s="77"/>
      <c r="S24" s="77"/>
      <c r="T24" s="77"/>
      <c r="U24" s="77"/>
      <c r="V24" s="48"/>
      <c r="X24" s="102"/>
    </row>
    <row r="25" spans="2:24" ht="17.100000000000001" customHeight="1" x14ac:dyDescent="0.25">
      <c r="B25" s="27">
        <v>21</v>
      </c>
      <c r="C25" s="27" t="s">
        <v>410</v>
      </c>
      <c r="D25" s="27" t="e">
        <f>#REF!</f>
        <v>#REF!</v>
      </c>
      <c r="E25" s="118"/>
      <c r="F25" s="40">
        <v>3130</v>
      </c>
      <c r="G25" s="25"/>
      <c r="H25" s="25"/>
      <c r="I25" s="25"/>
      <c r="J25" s="4">
        <v>10</v>
      </c>
      <c r="K25" s="4" t="s">
        <v>151</v>
      </c>
      <c r="L25" s="4">
        <v>11.75</v>
      </c>
      <c r="M25" s="6">
        <f t="shared" si="0"/>
        <v>246.4</v>
      </c>
      <c r="N25" s="4">
        <v>64</v>
      </c>
      <c r="O25" s="4">
        <v>3.85</v>
      </c>
      <c r="P25" s="32"/>
      <c r="Q25" s="32"/>
      <c r="R25" s="77" t="s">
        <v>250</v>
      </c>
      <c r="S25" s="77"/>
      <c r="T25" s="77"/>
      <c r="U25" s="77"/>
      <c r="V25" s="48"/>
      <c r="X25" s="34" t="s">
        <v>552</v>
      </c>
    </row>
    <row r="26" spans="2:24" ht="17.100000000000001" customHeight="1" x14ac:dyDescent="0.25">
      <c r="B26" s="27">
        <v>22</v>
      </c>
      <c r="C26" s="27" t="s">
        <v>284</v>
      </c>
      <c r="D26" s="27" t="e">
        <f>#REF!</f>
        <v>#REF!</v>
      </c>
      <c r="E26" s="118"/>
      <c r="F26" s="40">
        <v>3280</v>
      </c>
      <c r="G26" s="25"/>
      <c r="H26" s="25"/>
      <c r="I26" s="25"/>
      <c r="J26" s="4">
        <v>11</v>
      </c>
      <c r="K26" s="4" t="s">
        <v>150</v>
      </c>
      <c r="L26" s="4">
        <v>11.75</v>
      </c>
      <c r="M26" s="6">
        <f t="shared" si="0"/>
        <v>309.12</v>
      </c>
      <c r="N26" s="4">
        <v>64</v>
      </c>
      <c r="O26" s="4">
        <v>4.83</v>
      </c>
      <c r="P26" s="32"/>
      <c r="Q26" s="32"/>
      <c r="R26" s="77"/>
      <c r="S26" s="77"/>
      <c r="T26" s="77"/>
      <c r="U26" s="77"/>
      <c r="V26" s="48"/>
      <c r="X26" s="34" t="s">
        <v>553</v>
      </c>
    </row>
    <row r="27" spans="2:24" ht="17.100000000000001" customHeight="1" x14ac:dyDescent="0.25">
      <c r="B27" s="27">
        <v>23</v>
      </c>
      <c r="C27" s="27" t="s">
        <v>285</v>
      </c>
      <c r="D27" s="27" t="e">
        <f>#REF!</f>
        <v>#REF!</v>
      </c>
      <c r="E27" s="118"/>
      <c r="F27" s="40">
        <v>4160</v>
      </c>
      <c r="G27" s="25"/>
      <c r="H27" s="25"/>
      <c r="I27" s="25"/>
      <c r="J27" s="4">
        <v>12</v>
      </c>
      <c r="K27" s="4" t="s">
        <v>152</v>
      </c>
      <c r="L27" s="4">
        <v>11.75</v>
      </c>
      <c r="M27" s="6">
        <f t="shared" si="0"/>
        <v>403.84</v>
      </c>
      <c r="N27" s="4">
        <v>64</v>
      </c>
      <c r="O27" s="4">
        <v>6.31</v>
      </c>
      <c r="P27" s="32"/>
      <c r="Q27" s="32"/>
      <c r="R27" s="77" t="s">
        <v>117</v>
      </c>
      <c r="S27" s="77"/>
      <c r="T27" s="77"/>
      <c r="U27" s="77"/>
      <c r="V27" s="48"/>
      <c r="X27" s="34" t="s">
        <v>554</v>
      </c>
    </row>
    <row r="28" spans="2:24" ht="17.100000000000001" customHeight="1" x14ac:dyDescent="0.25">
      <c r="B28" s="27">
        <v>24</v>
      </c>
      <c r="C28" s="27" t="s">
        <v>286</v>
      </c>
      <c r="D28" s="27" t="e">
        <f>#REF!</f>
        <v>#REF!</v>
      </c>
      <c r="E28" s="119"/>
      <c r="F28" s="40">
        <v>4375</v>
      </c>
      <c r="G28" s="25"/>
      <c r="H28" s="25"/>
      <c r="I28" s="25"/>
      <c r="J28" s="4">
        <v>13</v>
      </c>
      <c r="K28" s="4" t="s">
        <v>198</v>
      </c>
      <c r="L28" s="4">
        <v>11.75</v>
      </c>
      <c r="M28" s="6">
        <f t="shared" si="0"/>
        <v>512</v>
      </c>
      <c r="N28" s="4">
        <v>64</v>
      </c>
      <c r="O28" s="9">
        <v>8</v>
      </c>
      <c r="P28" s="51"/>
      <c r="Q28" s="51"/>
      <c r="R28" s="77"/>
      <c r="S28" s="77"/>
      <c r="T28" s="77"/>
      <c r="U28" s="77"/>
      <c r="V28" s="48"/>
      <c r="X28" s="34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5"/>
      <c r="H29" s="25"/>
      <c r="I29" s="25"/>
      <c r="J29" s="78" t="s">
        <v>109</v>
      </c>
      <c r="K29" s="99" t="s">
        <v>637</v>
      </c>
      <c r="L29" s="99"/>
      <c r="M29" s="99"/>
      <c r="N29" s="99"/>
      <c r="O29" s="99"/>
      <c r="P29" s="2"/>
      <c r="Q29" s="2"/>
      <c r="R29" s="13"/>
      <c r="X29" s="34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58" t="s">
        <v>106</v>
      </c>
      <c r="F30" s="4">
        <v>1170</v>
      </c>
      <c r="G30" s="25"/>
      <c r="H30" s="25"/>
      <c r="I30" s="25"/>
      <c r="J30" s="78"/>
      <c r="K30" s="99"/>
      <c r="L30" s="99"/>
      <c r="M30" s="99"/>
      <c r="N30" s="99"/>
      <c r="O30" s="99"/>
      <c r="P30" s="2"/>
      <c r="Q30" s="2"/>
      <c r="S30" s="127" t="s">
        <v>550</v>
      </c>
      <c r="T30" s="128"/>
      <c r="U30" s="129"/>
      <c r="V30" s="2"/>
      <c r="X30" s="34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59"/>
      <c r="F31" s="4">
        <v>1370</v>
      </c>
      <c r="G31" s="25"/>
      <c r="H31" s="25"/>
      <c r="I31" s="25"/>
      <c r="J31" s="4">
        <v>1</v>
      </c>
      <c r="K31" s="103" t="s">
        <v>108</v>
      </c>
      <c r="L31" s="103" t="s">
        <v>141</v>
      </c>
      <c r="M31" s="19" t="s">
        <v>110</v>
      </c>
      <c r="N31" s="19" t="s">
        <v>110</v>
      </c>
      <c r="O31" s="103" t="s">
        <v>155</v>
      </c>
      <c r="P31" s="32"/>
      <c r="Q31" s="32"/>
      <c r="S31" s="130"/>
      <c r="T31" s="131"/>
      <c r="U31" s="132"/>
      <c r="V31" s="2"/>
      <c r="X31" s="34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59"/>
      <c r="F32" s="4">
        <v>1445</v>
      </c>
      <c r="G32" s="25"/>
      <c r="H32" s="25"/>
      <c r="I32" s="25"/>
      <c r="J32" s="4">
        <v>2</v>
      </c>
      <c r="K32" s="105"/>
      <c r="L32" s="105"/>
      <c r="M32" s="29" t="s">
        <v>229</v>
      </c>
      <c r="N32" s="29" t="s">
        <v>154</v>
      </c>
      <c r="O32" s="105"/>
      <c r="P32" s="32"/>
      <c r="Q32" s="32"/>
      <c r="R32" s="78" t="s">
        <v>109</v>
      </c>
      <c r="S32" s="103" t="s">
        <v>108</v>
      </c>
      <c r="T32" s="19" t="s">
        <v>110</v>
      </c>
      <c r="U32" s="103" t="s">
        <v>318</v>
      </c>
      <c r="V32" s="32"/>
      <c r="X32" s="34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59"/>
      <c r="F33" s="4">
        <v>1500</v>
      </c>
      <c r="G33" s="25"/>
      <c r="H33" s="25"/>
      <c r="I33" s="25"/>
      <c r="J33" s="4">
        <v>3</v>
      </c>
      <c r="K33" s="4" t="s">
        <v>184</v>
      </c>
      <c r="L33" s="4">
        <v>11.75</v>
      </c>
      <c r="M33" s="6">
        <f>SUMPRODUCT(N33*O33)</f>
        <v>41.54</v>
      </c>
      <c r="N33" s="4">
        <f>N18+1</f>
        <v>67</v>
      </c>
      <c r="O33" s="4">
        <v>0.62</v>
      </c>
      <c r="P33" s="32"/>
      <c r="Q33" s="32"/>
      <c r="R33" s="78"/>
      <c r="S33" s="105"/>
      <c r="T33" s="29" t="s">
        <v>205</v>
      </c>
      <c r="U33" s="105"/>
      <c r="V33" s="32"/>
      <c r="X33" s="34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59"/>
      <c r="F34" s="16">
        <v>1645</v>
      </c>
      <c r="G34" s="25"/>
      <c r="H34" s="25"/>
      <c r="I34" s="25"/>
      <c r="J34" s="4">
        <v>4</v>
      </c>
      <c r="K34" s="4" t="s">
        <v>185</v>
      </c>
      <c r="L34" s="4">
        <v>11.75</v>
      </c>
      <c r="M34" s="6">
        <f t="shared" ref="M34:M42" si="1">SUMPRODUCT(N34*O34)</f>
        <v>58.74</v>
      </c>
      <c r="N34" s="4">
        <f>N19+1</f>
        <v>66</v>
      </c>
      <c r="O34" s="4">
        <v>0.89</v>
      </c>
      <c r="P34" s="32"/>
      <c r="Q34" s="32"/>
      <c r="R34" s="4">
        <v>1</v>
      </c>
      <c r="S34" s="29" t="s">
        <v>359</v>
      </c>
      <c r="T34" s="29">
        <f>N20+1</f>
        <v>65</v>
      </c>
      <c r="U34" s="29">
        <v>0.18</v>
      </c>
      <c r="V34" s="32"/>
      <c r="X34" s="34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59"/>
      <c r="F35" s="6">
        <v>1700</v>
      </c>
      <c r="G35" s="25"/>
      <c r="H35" s="25"/>
      <c r="I35" s="25"/>
      <c r="J35" s="4">
        <v>5</v>
      </c>
      <c r="K35" s="4" t="s">
        <v>186</v>
      </c>
      <c r="L35" s="4">
        <v>11.75</v>
      </c>
      <c r="M35" s="6">
        <f t="shared" si="1"/>
        <v>78.649999999999991</v>
      </c>
      <c r="N35" s="4">
        <f>N20+1</f>
        <v>65</v>
      </c>
      <c r="O35" s="4">
        <v>1.21</v>
      </c>
      <c r="P35" s="32"/>
      <c r="Q35" s="32"/>
      <c r="R35" s="4">
        <v>2</v>
      </c>
      <c r="S35" s="4" t="s">
        <v>311</v>
      </c>
      <c r="T35" s="29">
        <f>N20</f>
        <v>64</v>
      </c>
      <c r="U35" s="29">
        <v>0.26</v>
      </c>
      <c r="V35" s="32"/>
      <c r="X35" s="34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59"/>
      <c r="F36" s="6">
        <v>1900</v>
      </c>
      <c r="G36" s="25"/>
      <c r="H36" s="25"/>
      <c r="I36" s="25"/>
      <c r="J36" s="4">
        <v>6</v>
      </c>
      <c r="K36" s="4" t="s">
        <v>187</v>
      </c>
      <c r="L36" s="4">
        <v>11.75</v>
      </c>
      <c r="M36" s="6">
        <f t="shared" si="1"/>
        <v>102.7</v>
      </c>
      <c r="N36" s="4">
        <f t="shared" ref="N36:N42" si="2">N21+1</f>
        <v>65</v>
      </c>
      <c r="O36" s="4">
        <v>1.58</v>
      </c>
      <c r="P36" s="32"/>
      <c r="Q36" s="32"/>
      <c r="R36" s="4">
        <v>3</v>
      </c>
      <c r="S36" s="4" t="s">
        <v>162</v>
      </c>
      <c r="T36" s="29">
        <f>N20</f>
        <v>64</v>
      </c>
      <c r="U36" s="4">
        <v>0.26</v>
      </c>
      <c r="V36" s="32"/>
      <c r="X36" s="34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59"/>
      <c r="F37" s="6">
        <v>2040</v>
      </c>
      <c r="G37" s="25"/>
      <c r="H37" s="25"/>
      <c r="I37" s="25"/>
      <c r="J37" s="4">
        <v>7</v>
      </c>
      <c r="K37" s="4" t="s">
        <v>235</v>
      </c>
      <c r="L37" s="4">
        <v>11.75</v>
      </c>
      <c r="M37" s="6">
        <f t="shared" si="1"/>
        <v>130</v>
      </c>
      <c r="N37" s="4">
        <f t="shared" si="2"/>
        <v>65</v>
      </c>
      <c r="O37" s="9">
        <v>2</v>
      </c>
      <c r="P37" s="51"/>
      <c r="Q37" s="51"/>
      <c r="R37" s="4">
        <v>4</v>
      </c>
      <c r="S37" s="4" t="s">
        <v>190</v>
      </c>
      <c r="T37" s="29">
        <f>N20</f>
        <v>64</v>
      </c>
      <c r="U37" s="4">
        <v>0.32</v>
      </c>
      <c r="V37" s="32"/>
      <c r="X37" s="34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59"/>
      <c r="F38" s="6">
        <v>2210</v>
      </c>
      <c r="G38" s="25"/>
      <c r="H38" s="25"/>
      <c r="I38" s="25"/>
      <c r="J38" s="4">
        <v>8</v>
      </c>
      <c r="K38" s="4" t="s">
        <v>188</v>
      </c>
      <c r="L38" s="4">
        <v>11.75</v>
      </c>
      <c r="M38" s="6">
        <f t="shared" si="1"/>
        <v>160.55000000000001</v>
      </c>
      <c r="N38" s="4">
        <f t="shared" si="2"/>
        <v>65</v>
      </c>
      <c r="O38" s="4">
        <v>2.4700000000000002</v>
      </c>
      <c r="P38" s="32"/>
      <c r="Q38" s="32"/>
      <c r="R38" s="136" t="s">
        <v>537</v>
      </c>
      <c r="S38" s="136"/>
      <c r="T38" s="136"/>
      <c r="U38" s="136"/>
      <c r="V38" s="46"/>
      <c r="X38" s="35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59"/>
      <c r="F39" s="6">
        <v>2620</v>
      </c>
      <c r="G39" s="25"/>
      <c r="H39" s="25"/>
      <c r="I39" s="25"/>
      <c r="J39" s="4">
        <v>9</v>
      </c>
      <c r="K39" s="4" t="s">
        <v>189</v>
      </c>
      <c r="L39" s="4">
        <v>11.75</v>
      </c>
      <c r="M39" s="6">
        <f t="shared" si="1"/>
        <v>193.7</v>
      </c>
      <c r="N39" s="4">
        <f>N24+1</f>
        <v>65</v>
      </c>
      <c r="O39" s="4">
        <v>2.98</v>
      </c>
      <c r="P39" s="32"/>
      <c r="Q39" s="32"/>
      <c r="R39" s="136"/>
      <c r="S39" s="136"/>
      <c r="T39" s="136"/>
      <c r="U39" s="136"/>
      <c r="V39" s="46"/>
      <c r="X39" s="35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59"/>
      <c r="F40" s="6">
        <v>2790</v>
      </c>
      <c r="G40" s="25"/>
      <c r="H40" s="25"/>
      <c r="I40" s="25"/>
      <c r="J40" s="4">
        <v>10</v>
      </c>
      <c r="K40" s="4" t="s">
        <v>230</v>
      </c>
      <c r="L40" s="4">
        <v>11.75</v>
      </c>
      <c r="M40" s="6">
        <f t="shared" si="1"/>
        <v>250.25</v>
      </c>
      <c r="N40" s="4">
        <f t="shared" si="2"/>
        <v>65</v>
      </c>
      <c r="O40" s="4">
        <v>3.85</v>
      </c>
      <c r="P40" s="32"/>
      <c r="Q40" s="32"/>
      <c r="R40" s="78" t="s">
        <v>109</v>
      </c>
      <c r="S40" s="122" t="s">
        <v>108</v>
      </c>
      <c r="T40" s="79" t="s">
        <v>142</v>
      </c>
      <c r="U40" s="80"/>
      <c r="V40" s="47"/>
      <c r="X40" s="35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59"/>
      <c r="F41" s="6">
        <v>3450</v>
      </c>
      <c r="G41" s="25"/>
      <c r="H41" s="25"/>
      <c r="I41" s="25"/>
      <c r="J41" s="4">
        <v>11</v>
      </c>
      <c r="K41" s="4" t="s">
        <v>223</v>
      </c>
      <c r="L41" s="4">
        <v>11.75</v>
      </c>
      <c r="M41" s="6">
        <f t="shared" si="1"/>
        <v>313.95</v>
      </c>
      <c r="N41" s="4">
        <f t="shared" si="2"/>
        <v>65</v>
      </c>
      <c r="O41" s="4">
        <v>4.83</v>
      </c>
      <c r="P41" s="32"/>
      <c r="Q41" s="32"/>
      <c r="R41" s="78"/>
      <c r="S41" s="123"/>
      <c r="T41" s="81"/>
      <c r="U41" s="82"/>
      <c r="V41" s="32"/>
      <c r="X41" s="35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60"/>
      <c r="F42" s="6">
        <v>3710</v>
      </c>
      <c r="G42" s="25"/>
      <c r="H42" s="25"/>
      <c r="I42" s="25"/>
      <c r="J42" s="4">
        <v>12</v>
      </c>
      <c r="K42" s="4" t="s">
        <v>256</v>
      </c>
      <c r="L42" s="4">
        <v>11.75</v>
      </c>
      <c r="M42" s="6">
        <f t="shared" si="1"/>
        <v>410.15</v>
      </c>
      <c r="N42" s="4">
        <f t="shared" si="2"/>
        <v>65</v>
      </c>
      <c r="O42" s="9">
        <v>6.31</v>
      </c>
      <c r="P42" s="51"/>
      <c r="Q42" s="51"/>
      <c r="R42" s="4">
        <v>1</v>
      </c>
      <c r="S42" s="19" t="s">
        <v>335</v>
      </c>
      <c r="T42" s="84">
        <v>70</v>
      </c>
      <c r="U42" s="85"/>
      <c r="V42" s="32"/>
      <c r="X42" s="35" t="s">
        <v>564</v>
      </c>
    </row>
    <row r="43" spans="2:24" ht="17.100000000000001" customHeight="1" x14ac:dyDescent="0.25">
      <c r="B43" s="27">
        <v>13</v>
      </c>
      <c r="C43" s="27" t="s">
        <v>291</v>
      </c>
      <c r="D43" s="41" t="e">
        <f>#REF!</f>
        <v>#REF!</v>
      </c>
      <c r="E43" s="117" t="s">
        <v>107</v>
      </c>
      <c r="F43" s="40">
        <v>2570</v>
      </c>
      <c r="G43" s="25"/>
      <c r="H43" s="25"/>
      <c r="I43" s="25"/>
      <c r="J43" s="99" t="s">
        <v>443</v>
      </c>
      <c r="K43" s="99"/>
      <c r="L43" s="99"/>
      <c r="M43" s="99"/>
      <c r="N43" s="99"/>
      <c r="O43" s="99"/>
      <c r="P43" s="2"/>
      <c r="Q43" s="2"/>
      <c r="R43" s="4">
        <v>2</v>
      </c>
      <c r="S43" s="19" t="s">
        <v>227</v>
      </c>
      <c r="T43" s="84">
        <v>70</v>
      </c>
      <c r="U43" s="85"/>
      <c r="V43" s="32"/>
      <c r="X43" s="35" t="s">
        <v>565</v>
      </c>
    </row>
    <row r="44" spans="2:24" ht="17.100000000000001" customHeight="1" x14ac:dyDescent="0.25">
      <c r="B44" s="27">
        <v>14</v>
      </c>
      <c r="C44" s="27" t="s">
        <v>292</v>
      </c>
      <c r="D44" s="41" t="e">
        <f>#REF!</f>
        <v>#REF!</v>
      </c>
      <c r="E44" s="118"/>
      <c r="F44" s="40">
        <v>2930</v>
      </c>
      <c r="G44" s="25"/>
      <c r="H44" s="25"/>
      <c r="I44" s="25"/>
      <c r="J44" s="99"/>
      <c r="K44" s="99"/>
      <c r="L44" s="99"/>
      <c r="M44" s="99"/>
      <c r="N44" s="99"/>
      <c r="O44" s="99"/>
      <c r="P44" s="2"/>
      <c r="Q44" s="2"/>
      <c r="R44" s="4">
        <v>3</v>
      </c>
      <c r="S44" s="19" t="s">
        <v>447</v>
      </c>
      <c r="T44" s="84">
        <v>69</v>
      </c>
      <c r="U44" s="85"/>
      <c r="V44" s="32"/>
      <c r="X44" s="35" t="s">
        <v>566</v>
      </c>
    </row>
    <row r="45" spans="2:24" ht="17.100000000000001" customHeight="1" x14ac:dyDescent="0.25">
      <c r="B45" s="27">
        <v>15</v>
      </c>
      <c r="C45" s="27" t="s">
        <v>656</v>
      </c>
      <c r="D45" s="41">
        <v>40.4</v>
      </c>
      <c r="E45" s="118"/>
      <c r="F45" s="40">
        <v>3000</v>
      </c>
      <c r="G45" s="25"/>
      <c r="H45" s="25"/>
      <c r="I45" s="25"/>
      <c r="J45" s="78" t="s">
        <v>109</v>
      </c>
      <c r="K45" s="91" t="s">
        <v>108</v>
      </c>
      <c r="L45" s="92"/>
      <c r="M45" s="93"/>
      <c r="N45" s="97" t="s">
        <v>641</v>
      </c>
      <c r="O45" s="97" t="s">
        <v>444</v>
      </c>
      <c r="P45" s="52"/>
      <c r="Q45" s="52"/>
      <c r="R45" s="4">
        <v>4</v>
      </c>
      <c r="S45" s="19" t="s">
        <v>446</v>
      </c>
      <c r="T45" s="84">
        <v>69</v>
      </c>
      <c r="U45" s="85"/>
      <c r="V45" s="32"/>
      <c r="X45" s="35" t="s">
        <v>567</v>
      </c>
    </row>
    <row r="46" spans="2:24" ht="17.100000000000001" customHeight="1" x14ac:dyDescent="0.25">
      <c r="B46" s="27">
        <v>16</v>
      </c>
      <c r="C46" s="27" t="s">
        <v>293</v>
      </c>
      <c r="D46" s="41" t="e">
        <f>#REF!</f>
        <v>#REF!</v>
      </c>
      <c r="E46" s="118"/>
      <c r="F46" s="40">
        <v>3330</v>
      </c>
      <c r="G46" s="25"/>
      <c r="H46" s="25"/>
      <c r="I46" s="25"/>
      <c r="J46" s="78"/>
      <c r="K46" s="94"/>
      <c r="L46" s="95"/>
      <c r="M46" s="96"/>
      <c r="N46" s="98"/>
      <c r="O46" s="98"/>
      <c r="P46" s="47"/>
      <c r="Q46" s="47"/>
      <c r="R46" s="4">
        <v>5</v>
      </c>
      <c r="S46" s="19" t="s">
        <v>191</v>
      </c>
      <c r="T46" s="84">
        <v>69</v>
      </c>
      <c r="U46" s="85"/>
      <c r="V46" s="32"/>
      <c r="X46" s="35" t="s">
        <v>568</v>
      </c>
    </row>
    <row r="47" spans="2:24" ht="17.100000000000001" customHeight="1" x14ac:dyDescent="0.25">
      <c r="B47" s="27">
        <v>17</v>
      </c>
      <c r="C47" s="27" t="s">
        <v>294</v>
      </c>
      <c r="D47" s="41" t="e">
        <f>#REF!</f>
        <v>#REF!</v>
      </c>
      <c r="E47" s="118"/>
      <c r="F47" s="40">
        <v>3360</v>
      </c>
      <c r="G47" s="25"/>
      <c r="H47" s="25"/>
      <c r="I47" s="25"/>
      <c r="J47" s="107" t="s">
        <v>619</v>
      </c>
      <c r="K47" s="107"/>
      <c r="L47" s="107"/>
      <c r="M47" s="107"/>
      <c r="N47" s="107"/>
      <c r="O47" s="107"/>
      <c r="P47" s="30"/>
      <c r="Q47" s="30"/>
      <c r="R47" s="4">
        <v>6</v>
      </c>
      <c r="S47" s="19" t="s">
        <v>336</v>
      </c>
      <c r="T47" s="84">
        <v>69</v>
      </c>
      <c r="U47" s="85"/>
      <c r="V47" s="32"/>
      <c r="X47" s="102" t="s">
        <v>569</v>
      </c>
    </row>
    <row r="48" spans="2:24" ht="17.100000000000001" customHeight="1" x14ac:dyDescent="0.25">
      <c r="B48" s="27">
        <v>18</v>
      </c>
      <c r="C48" s="27" t="s">
        <v>295</v>
      </c>
      <c r="D48" s="41" t="e">
        <f>#REF!</f>
        <v>#REF!</v>
      </c>
      <c r="E48" s="118"/>
      <c r="F48" s="40">
        <v>4210</v>
      </c>
      <c r="G48" s="25"/>
      <c r="H48" s="25"/>
      <c r="I48" s="25"/>
      <c r="J48" s="4">
        <v>1</v>
      </c>
      <c r="K48" s="86" t="s">
        <v>620</v>
      </c>
      <c r="L48" s="86"/>
      <c r="M48" s="86"/>
      <c r="N48" s="20" t="s">
        <v>576</v>
      </c>
      <c r="O48" s="36">
        <v>690</v>
      </c>
      <c r="P48" s="30"/>
      <c r="Q48" s="30"/>
      <c r="R48" s="4">
        <v>7</v>
      </c>
      <c r="S48" s="19" t="s">
        <v>337</v>
      </c>
      <c r="T48" s="84">
        <v>69</v>
      </c>
      <c r="U48" s="85"/>
      <c r="V48" s="32"/>
      <c r="X48" s="102"/>
    </row>
    <row r="49" spans="2:24" ht="17.100000000000001" customHeight="1" x14ac:dyDescent="0.25">
      <c r="B49" s="27">
        <v>19</v>
      </c>
      <c r="C49" s="27" t="s">
        <v>296</v>
      </c>
      <c r="D49" s="41" t="e">
        <f>#REF!</f>
        <v>#REF!</v>
      </c>
      <c r="E49" s="118"/>
      <c r="F49" s="40">
        <v>4720</v>
      </c>
      <c r="G49" s="25"/>
      <c r="H49" s="25"/>
      <c r="I49" s="25"/>
      <c r="J49" s="4">
        <v>2</v>
      </c>
      <c r="K49" s="133" t="s">
        <v>621</v>
      </c>
      <c r="L49" s="134"/>
      <c r="M49" s="135"/>
      <c r="N49" s="42" t="s">
        <v>577</v>
      </c>
      <c r="O49" s="53">
        <v>740</v>
      </c>
      <c r="P49" s="30"/>
      <c r="Q49" s="30"/>
      <c r="R49" s="4">
        <v>8</v>
      </c>
      <c r="S49" s="19" t="s">
        <v>192</v>
      </c>
      <c r="T49" s="84">
        <v>69</v>
      </c>
      <c r="U49" s="85"/>
      <c r="V49" s="32"/>
      <c r="X49" s="34" t="s">
        <v>552</v>
      </c>
    </row>
    <row r="50" spans="2:24" ht="17.100000000000001" customHeight="1" x14ac:dyDescent="0.25">
      <c r="B50" s="27">
        <v>20</v>
      </c>
      <c r="C50" s="27" t="s">
        <v>409</v>
      </c>
      <c r="D50" s="41" t="e">
        <f>#REF!</f>
        <v>#REF!</v>
      </c>
      <c r="E50" s="118"/>
      <c r="F50" s="40">
        <v>4795</v>
      </c>
      <c r="G50" s="25"/>
      <c r="H50" s="25"/>
      <c r="I50" s="25"/>
      <c r="J50" s="4">
        <v>3</v>
      </c>
      <c r="K50" s="111" t="s">
        <v>622</v>
      </c>
      <c r="L50" s="112"/>
      <c r="M50" s="113"/>
      <c r="N50" s="20" t="s">
        <v>578</v>
      </c>
      <c r="O50" s="36">
        <v>790</v>
      </c>
      <c r="P50" s="30"/>
      <c r="Q50" s="30"/>
      <c r="R50" s="4">
        <v>9</v>
      </c>
      <c r="S50" s="19" t="s">
        <v>193</v>
      </c>
      <c r="T50" s="84">
        <v>68</v>
      </c>
      <c r="U50" s="85"/>
      <c r="V50" s="32"/>
      <c r="X50" s="34" t="s">
        <v>553</v>
      </c>
    </row>
    <row r="51" spans="2:24" ht="15.75" customHeight="1" x14ac:dyDescent="0.25">
      <c r="B51" s="27">
        <v>21</v>
      </c>
      <c r="C51" s="27" t="s">
        <v>297</v>
      </c>
      <c r="D51" s="41" t="e">
        <f>#REF!</f>
        <v>#REF!</v>
      </c>
      <c r="E51" s="118"/>
      <c r="F51" s="40">
        <v>5130</v>
      </c>
      <c r="G51" s="25"/>
      <c r="H51" s="25"/>
      <c r="I51" s="25"/>
      <c r="J51" s="4">
        <v>4</v>
      </c>
      <c r="K51" s="111" t="s">
        <v>623</v>
      </c>
      <c r="L51" s="112"/>
      <c r="M51" s="113"/>
      <c r="N51" s="20" t="s">
        <v>579</v>
      </c>
      <c r="O51" s="36">
        <v>1220</v>
      </c>
      <c r="P51" s="30"/>
      <c r="Q51" s="30"/>
      <c r="R51" s="4">
        <v>10</v>
      </c>
      <c r="S51" s="19" t="s">
        <v>500</v>
      </c>
      <c r="T51" s="84">
        <v>68</v>
      </c>
      <c r="U51" s="85"/>
      <c r="V51" s="32"/>
      <c r="X51" s="34" t="s">
        <v>607</v>
      </c>
    </row>
    <row r="52" spans="2:24" ht="17.100000000000001" customHeight="1" x14ac:dyDescent="0.25">
      <c r="B52" s="27">
        <v>22</v>
      </c>
      <c r="C52" s="27" t="s">
        <v>298</v>
      </c>
      <c r="D52" s="41" t="e">
        <f>#REF!</f>
        <v>#REF!</v>
      </c>
      <c r="E52" s="118"/>
      <c r="F52" s="40">
        <v>6480</v>
      </c>
      <c r="G52" s="25"/>
      <c r="H52" s="25"/>
      <c r="I52" s="25"/>
      <c r="J52" s="4">
        <v>5</v>
      </c>
      <c r="K52" s="111" t="s">
        <v>624</v>
      </c>
      <c r="L52" s="112"/>
      <c r="M52" s="113"/>
      <c r="N52" s="20" t="s">
        <v>580</v>
      </c>
      <c r="O52" s="36">
        <v>1390</v>
      </c>
      <c r="P52" s="30"/>
      <c r="Q52" s="30"/>
      <c r="R52" s="4">
        <v>11</v>
      </c>
      <c r="S52" s="19" t="s">
        <v>194</v>
      </c>
      <c r="T52" s="84">
        <v>68</v>
      </c>
      <c r="U52" s="85"/>
      <c r="V52" s="32"/>
      <c r="X52" s="34" t="s">
        <v>554</v>
      </c>
    </row>
    <row r="53" spans="2:24" ht="17.100000000000001" customHeight="1" x14ac:dyDescent="0.25">
      <c r="B53" s="27">
        <v>23</v>
      </c>
      <c r="C53" s="27" t="s">
        <v>299</v>
      </c>
      <c r="D53" s="41" t="e">
        <f>#REF!</f>
        <v>#REF!</v>
      </c>
      <c r="E53" s="119"/>
      <c r="F53" s="40">
        <v>6645</v>
      </c>
      <c r="G53" s="25"/>
      <c r="H53" s="25"/>
      <c r="I53" s="25"/>
      <c r="J53" s="4">
        <v>6</v>
      </c>
      <c r="K53" s="111" t="s">
        <v>625</v>
      </c>
      <c r="L53" s="112"/>
      <c r="M53" s="113"/>
      <c r="N53" s="20" t="s">
        <v>581</v>
      </c>
      <c r="O53" s="36">
        <v>1600</v>
      </c>
      <c r="P53" s="30"/>
      <c r="Q53" s="30"/>
      <c r="R53" s="4">
        <v>12</v>
      </c>
      <c r="S53" s="19" t="s">
        <v>338</v>
      </c>
      <c r="T53" s="84">
        <v>68</v>
      </c>
      <c r="U53" s="85"/>
      <c r="V53" s="32"/>
      <c r="X53" s="34" t="s">
        <v>570</v>
      </c>
    </row>
    <row r="54" spans="2:24" ht="17.100000000000001" customHeight="1" x14ac:dyDescent="0.25">
      <c r="B54" s="19"/>
      <c r="C54" s="19"/>
      <c r="D54" s="19"/>
      <c r="E54" s="19"/>
      <c r="F54" s="4"/>
      <c r="G54" s="25"/>
      <c r="H54" s="25"/>
      <c r="I54" s="25"/>
      <c r="J54" s="4">
        <v>7</v>
      </c>
      <c r="K54" s="111" t="s">
        <v>626</v>
      </c>
      <c r="L54" s="112"/>
      <c r="M54" s="113"/>
      <c r="N54" s="20" t="s">
        <v>582</v>
      </c>
      <c r="O54" s="36">
        <v>2100</v>
      </c>
      <c r="P54" s="30"/>
      <c r="Q54" s="30"/>
      <c r="R54" s="4">
        <v>13</v>
      </c>
      <c r="S54" s="19" t="s">
        <v>195</v>
      </c>
      <c r="T54" s="84">
        <v>68</v>
      </c>
      <c r="U54" s="85"/>
      <c r="V54" s="32"/>
      <c r="X54" s="34" t="s">
        <v>555</v>
      </c>
    </row>
    <row r="55" spans="2:24" ht="17.100000000000001" customHeight="1" x14ac:dyDescent="0.25">
      <c r="B55" s="24">
        <v>1</v>
      </c>
      <c r="C55" s="24" t="s">
        <v>645</v>
      </c>
      <c r="D55" s="24">
        <v>7.59</v>
      </c>
      <c r="E55" s="103" t="s">
        <v>106</v>
      </c>
      <c r="F55" s="4">
        <v>700</v>
      </c>
      <c r="G55" s="120" t="s">
        <v>142</v>
      </c>
      <c r="H55" s="43"/>
      <c r="I55" s="43"/>
      <c r="J55" s="4">
        <v>8</v>
      </c>
      <c r="K55" s="111" t="s">
        <v>627</v>
      </c>
      <c r="L55" s="112"/>
      <c r="M55" s="113"/>
      <c r="N55" s="20" t="s">
        <v>583</v>
      </c>
      <c r="O55" s="36">
        <v>760</v>
      </c>
      <c r="P55" s="47"/>
      <c r="Q55" s="47"/>
      <c r="R55" s="4">
        <v>14</v>
      </c>
      <c r="S55" s="19" t="s">
        <v>196</v>
      </c>
      <c r="T55" s="84">
        <v>68</v>
      </c>
      <c r="U55" s="85"/>
      <c r="V55" s="32"/>
      <c r="X55" s="34" t="s">
        <v>608</v>
      </c>
    </row>
    <row r="56" spans="2:24" ht="17.100000000000001" customHeight="1" x14ac:dyDescent="0.25">
      <c r="B56" s="4">
        <v>2</v>
      </c>
      <c r="C56" s="24" t="s">
        <v>646</v>
      </c>
      <c r="D56" s="4">
        <v>10.64</v>
      </c>
      <c r="E56" s="105"/>
      <c r="F56" s="4">
        <v>970</v>
      </c>
      <c r="G56" s="120"/>
      <c r="H56" s="43"/>
      <c r="I56" s="43"/>
      <c r="J56" s="107" t="s">
        <v>632</v>
      </c>
      <c r="K56" s="107"/>
      <c r="L56" s="107"/>
      <c r="M56" s="107"/>
      <c r="N56" s="107"/>
      <c r="O56" s="107"/>
      <c r="P56" s="30"/>
      <c r="Q56" s="30"/>
      <c r="R56" s="4">
        <v>15</v>
      </c>
      <c r="S56" s="19" t="s">
        <v>197</v>
      </c>
      <c r="T56" s="144">
        <v>68</v>
      </c>
      <c r="U56" s="145"/>
      <c r="V56" s="46"/>
      <c r="X56" s="34" t="s">
        <v>609</v>
      </c>
    </row>
    <row r="57" spans="2:24" ht="17.100000000000001" customHeight="1" x14ac:dyDescent="0.25">
      <c r="B57" s="26">
        <v>3</v>
      </c>
      <c r="C57" s="20" t="s">
        <v>453</v>
      </c>
      <c r="D57" s="20">
        <v>74</v>
      </c>
      <c r="E57" s="114" t="s">
        <v>107</v>
      </c>
      <c r="F57" s="37">
        <f>D57*G57</f>
        <v>6660</v>
      </c>
      <c r="G57" s="20">
        <v>90</v>
      </c>
      <c r="H57" s="44"/>
      <c r="I57" s="44"/>
      <c r="J57" s="4">
        <v>9</v>
      </c>
      <c r="K57" s="86" t="s">
        <v>622</v>
      </c>
      <c r="L57" s="86"/>
      <c r="M57" s="86"/>
      <c r="N57" s="20" t="s">
        <v>584</v>
      </c>
      <c r="O57" s="36">
        <v>680</v>
      </c>
      <c r="P57" s="30"/>
      <c r="Q57" s="30"/>
      <c r="R57" s="138" t="s">
        <v>536</v>
      </c>
      <c r="S57" s="139"/>
      <c r="T57" s="139"/>
      <c r="U57" s="140"/>
      <c r="V57" s="46"/>
      <c r="X57" s="34" t="s">
        <v>556</v>
      </c>
    </row>
    <row r="58" spans="2:24" ht="17.100000000000001" customHeight="1" x14ac:dyDescent="0.25">
      <c r="B58" s="26">
        <v>4</v>
      </c>
      <c r="C58" s="20" t="s">
        <v>454</v>
      </c>
      <c r="D58" s="20">
        <v>290</v>
      </c>
      <c r="E58" s="115"/>
      <c r="F58" s="20">
        <f>D58*G58</f>
        <v>26100</v>
      </c>
      <c r="G58" s="20">
        <v>90</v>
      </c>
      <c r="H58" s="44"/>
      <c r="I58" s="44"/>
      <c r="J58" s="4">
        <v>10</v>
      </c>
      <c r="K58" s="86" t="s">
        <v>623</v>
      </c>
      <c r="L58" s="86"/>
      <c r="M58" s="86"/>
      <c r="N58" s="20" t="s">
        <v>585</v>
      </c>
      <c r="O58" s="36">
        <v>980</v>
      </c>
      <c r="P58" s="47"/>
      <c r="Q58" s="47"/>
      <c r="R58" s="141"/>
      <c r="S58" s="142"/>
      <c r="T58" s="142"/>
      <c r="U58" s="143"/>
      <c r="V58" s="32"/>
      <c r="X58" s="34" t="s">
        <v>557</v>
      </c>
    </row>
    <row r="59" spans="2:24" ht="17.100000000000001" customHeight="1" x14ac:dyDescent="0.25">
      <c r="B59" s="26">
        <v>5</v>
      </c>
      <c r="C59" s="20" t="s">
        <v>455</v>
      </c>
      <c r="D59" s="20">
        <v>360</v>
      </c>
      <c r="E59" s="115"/>
      <c r="F59" s="20">
        <f>D59*G59</f>
        <v>32400</v>
      </c>
      <c r="G59" s="20">
        <v>90</v>
      </c>
      <c r="H59" s="44"/>
      <c r="I59" s="44"/>
      <c r="J59" s="108" t="s">
        <v>639</v>
      </c>
      <c r="K59" s="109"/>
      <c r="L59" s="109"/>
      <c r="M59" s="109"/>
      <c r="N59" s="109"/>
      <c r="O59" s="110"/>
      <c r="P59" s="30"/>
      <c r="Q59" s="30"/>
      <c r="R59" s="4">
        <v>1</v>
      </c>
      <c r="S59" s="29" t="s">
        <v>340</v>
      </c>
      <c r="T59" s="105">
        <v>93</v>
      </c>
      <c r="U59" s="105"/>
      <c r="V59" s="32"/>
      <c r="X59" s="34" t="s">
        <v>571</v>
      </c>
    </row>
    <row r="60" spans="2:24" ht="17.100000000000001" customHeight="1" x14ac:dyDescent="0.25">
      <c r="B60" s="26">
        <v>6</v>
      </c>
      <c r="C60" s="20" t="s">
        <v>474</v>
      </c>
      <c r="D60" s="20">
        <v>440</v>
      </c>
      <c r="E60" s="116"/>
      <c r="F60" s="20">
        <f>D60*G60</f>
        <v>39600</v>
      </c>
      <c r="G60" s="20">
        <v>90</v>
      </c>
      <c r="H60" s="44"/>
      <c r="I60" s="44"/>
      <c r="J60" s="4">
        <v>11</v>
      </c>
      <c r="K60" s="86" t="s">
        <v>622</v>
      </c>
      <c r="L60" s="86"/>
      <c r="M60" s="86"/>
      <c r="N60" s="20" t="s">
        <v>578</v>
      </c>
      <c r="O60" s="36">
        <v>750</v>
      </c>
      <c r="P60" s="47"/>
      <c r="Q60" s="47"/>
      <c r="R60" s="4">
        <v>2</v>
      </c>
      <c r="S60" s="4" t="s">
        <v>341</v>
      </c>
      <c r="T60" s="76">
        <v>91</v>
      </c>
      <c r="U60" s="76"/>
      <c r="V60" s="32"/>
      <c r="X60" s="34" t="s">
        <v>572</v>
      </c>
    </row>
    <row r="61" spans="2:24" ht="17.100000000000001" customHeight="1" x14ac:dyDescent="0.25">
      <c r="B61" s="20">
        <v>1</v>
      </c>
      <c r="C61" s="20" t="s">
        <v>545</v>
      </c>
      <c r="D61" s="38">
        <v>24.39</v>
      </c>
      <c r="E61" s="62" t="s">
        <v>398</v>
      </c>
      <c r="F61" s="20">
        <v>2240</v>
      </c>
      <c r="G61" s="20">
        <v>92</v>
      </c>
      <c r="H61" s="44"/>
      <c r="I61" s="44"/>
      <c r="J61" s="4">
        <v>12</v>
      </c>
      <c r="K61" s="86" t="s">
        <v>623</v>
      </c>
      <c r="L61" s="86"/>
      <c r="M61" s="86"/>
      <c r="N61" s="20" t="s">
        <v>649</v>
      </c>
      <c r="O61" s="36">
        <v>1060</v>
      </c>
      <c r="P61" s="30"/>
      <c r="Q61" s="30"/>
      <c r="R61" s="4">
        <v>3</v>
      </c>
      <c r="S61" s="4" t="s">
        <v>495</v>
      </c>
      <c r="T61" s="76">
        <v>91</v>
      </c>
      <c r="U61" s="76"/>
      <c r="V61" s="32"/>
      <c r="X61" s="34" t="s">
        <v>610</v>
      </c>
    </row>
    <row r="62" spans="2:24" ht="17.100000000000001" customHeight="1" x14ac:dyDescent="0.25">
      <c r="B62" s="20">
        <v>2</v>
      </c>
      <c r="C62" s="20" t="s">
        <v>657</v>
      </c>
      <c r="D62" s="38"/>
      <c r="E62" s="63"/>
      <c r="F62" s="20"/>
      <c r="G62" s="20"/>
      <c r="H62" s="44"/>
      <c r="I62" s="44"/>
      <c r="J62" s="4"/>
      <c r="K62" s="107" t="s">
        <v>653</v>
      </c>
      <c r="L62" s="107"/>
      <c r="M62" s="107"/>
      <c r="N62" s="107"/>
      <c r="O62" s="107"/>
      <c r="P62" s="30"/>
      <c r="Q62" s="30"/>
      <c r="R62" s="4">
        <v>4</v>
      </c>
      <c r="S62" s="4" t="s">
        <v>342</v>
      </c>
      <c r="T62" s="76">
        <v>91</v>
      </c>
      <c r="U62" s="76"/>
      <c r="V62" s="32"/>
      <c r="X62" s="34" t="s">
        <v>611</v>
      </c>
    </row>
    <row r="63" spans="2:24" ht="17.100000000000001" customHeight="1" x14ac:dyDescent="0.25">
      <c r="B63" s="20">
        <v>2</v>
      </c>
      <c r="C63" s="20" t="s">
        <v>546</v>
      </c>
      <c r="D63" s="38">
        <v>34.15</v>
      </c>
      <c r="E63" s="63"/>
      <c r="F63" s="20">
        <v>3140</v>
      </c>
      <c r="G63" s="20">
        <v>92</v>
      </c>
      <c r="H63" s="44"/>
      <c r="I63" s="44"/>
      <c r="J63" s="4">
        <v>13</v>
      </c>
      <c r="K63" s="86" t="s">
        <v>640</v>
      </c>
      <c r="L63" s="86"/>
      <c r="M63" s="86"/>
      <c r="N63" s="20" t="s">
        <v>586</v>
      </c>
      <c r="O63" s="36">
        <v>3250</v>
      </c>
      <c r="P63" s="47"/>
      <c r="Q63" s="47"/>
      <c r="R63" s="4">
        <v>5</v>
      </c>
      <c r="S63" s="4" t="s">
        <v>496</v>
      </c>
      <c r="T63" s="76">
        <v>91</v>
      </c>
      <c r="U63" s="76"/>
      <c r="V63" s="32"/>
      <c r="X63" s="34" t="s">
        <v>612</v>
      </c>
    </row>
    <row r="64" spans="2:24" ht="17.100000000000001" customHeight="1" x14ac:dyDescent="0.25">
      <c r="B64" s="20">
        <v>3</v>
      </c>
      <c r="C64" s="20" t="s">
        <v>547</v>
      </c>
      <c r="D64" s="38">
        <v>39.33</v>
      </c>
      <c r="E64" s="63"/>
      <c r="F64" s="20">
        <v>3620</v>
      </c>
      <c r="G64" s="20">
        <v>92</v>
      </c>
      <c r="H64" s="44"/>
      <c r="I64" s="44"/>
      <c r="J64" s="4">
        <v>14</v>
      </c>
      <c r="K64" s="86" t="s">
        <v>654</v>
      </c>
      <c r="L64" s="86"/>
      <c r="M64" s="86"/>
      <c r="N64" s="20" t="s">
        <v>655</v>
      </c>
      <c r="O64" s="36">
        <v>2850</v>
      </c>
      <c r="P64" s="30"/>
      <c r="Q64" s="30"/>
      <c r="R64" s="4">
        <v>6</v>
      </c>
      <c r="S64" s="4" t="s">
        <v>343</v>
      </c>
      <c r="T64" s="76">
        <v>91</v>
      </c>
      <c r="U64" s="76"/>
      <c r="V64" s="32"/>
      <c r="X64" s="34" t="s">
        <v>613</v>
      </c>
    </row>
    <row r="65" spans="2:24" ht="17.100000000000001" customHeight="1" x14ac:dyDescent="0.25">
      <c r="B65" s="20">
        <v>4</v>
      </c>
      <c r="C65" s="20" t="s">
        <v>475</v>
      </c>
      <c r="D65" s="38">
        <v>46.27</v>
      </c>
      <c r="E65" s="63"/>
      <c r="F65" s="20">
        <v>4300</v>
      </c>
      <c r="G65" s="20">
        <v>92</v>
      </c>
      <c r="H65" s="44"/>
      <c r="I65" s="44"/>
      <c r="J65" s="107" t="s">
        <v>633</v>
      </c>
      <c r="K65" s="107"/>
      <c r="L65" s="107"/>
      <c r="M65" s="107"/>
      <c r="N65" s="107"/>
      <c r="O65" s="107"/>
      <c r="P65" s="30"/>
      <c r="Q65" s="30"/>
      <c r="R65" s="4">
        <v>7</v>
      </c>
      <c r="S65" s="4" t="s">
        <v>375</v>
      </c>
      <c r="T65" s="76">
        <v>91</v>
      </c>
      <c r="U65" s="76"/>
      <c r="V65" s="32"/>
      <c r="X65" s="34" t="s">
        <v>614</v>
      </c>
    </row>
    <row r="66" spans="2:24" ht="17.100000000000001" customHeight="1" x14ac:dyDescent="0.25">
      <c r="B66" s="20">
        <v>5</v>
      </c>
      <c r="C66" s="20" t="s">
        <v>460</v>
      </c>
      <c r="D66" s="38">
        <v>47.9</v>
      </c>
      <c r="E66" s="64"/>
      <c r="F66" s="20">
        <v>4600</v>
      </c>
      <c r="G66" s="20">
        <v>92</v>
      </c>
      <c r="H66" s="32"/>
      <c r="I66" s="32"/>
      <c r="J66" s="4">
        <v>15</v>
      </c>
      <c r="K66" s="86" t="s">
        <v>628</v>
      </c>
      <c r="L66" s="86"/>
      <c r="M66" s="86"/>
      <c r="N66" s="20" t="s">
        <v>587</v>
      </c>
      <c r="O66" s="36">
        <v>1640</v>
      </c>
      <c r="P66" s="30"/>
      <c r="Q66" s="30"/>
      <c r="R66" s="4">
        <v>8</v>
      </c>
      <c r="S66" s="4" t="s">
        <v>374</v>
      </c>
      <c r="T66" s="76">
        <v>91</v>
      </c>
      <c r="U66" s="76"/>
      <c r="V66" s="32"/>
      <c r="X66" s="34" t="s">
        <v>615</v>
      </c>
    </row>
    <row r="67" spans="2:24" ht="17.100000000000001" customHeight="1" x14ac:dyDescent="0.25">
      <c r="B67" s="4">
        <v>1</v>
      </c>
      <c r="C67" s="20" t="s">
        <v>300</v>
      </c>
      <c r="D67" s="20">
        <v>300</v>
      </c>
      <c r="E67" s="103" t="s">
        <v>107</v>
      </c>
      <c r="F67" s="4">
        <f t="shared" ref="F67:F80" si="3">D67*G67</f>
        <v>20400</v>
      </c>
      <c r="G67" s="4">
        <v>68</v>
      </c>
      <c r="H67" s="32"/>
      <c r="I67" s="32"/>
      <c r="J67" s="4">
        <v>16</v>
      </c>
      <c r="K67" s="86" t="s">
        <v>627</v>
      </c>
      <c r="L67" s="86"/>
      <c r="M67" s="86"/>
      <c r="N67" s="20" t="s">
        <v>588</v>
      </c>
      <c r="O67" s="36">
        <v>2000</v>
      </c>
      <c r="P67" s="30"/>
      <c r="Q67" s="30"/>
      <c r="R67" s="4">
        <v>9</v>
      </c>
      <c r="S67" s="4" t="s">
        <v>497</v>
      </c>
      <c r="T67" s="76">
        <v>91</v>
      </c>
      <c r="U67" s="76"/>
      <c r="V67" s="32"/>
      <c r="X67" s="34" t="s">
        <v>616</v>
      </c>
    </row>
    <row r="68" spans="2:24" ht="17.100000000000001" customHeight="1" x14ac:dyDescent="0.25">
      <c r="B68" s="4">
        <v>2</v>
      </c>
      <c r="C68" s="20" t="s">
        <v>301</v>
      </c>
      <c r="D68" s="4">
        <v>368</v>
      </c>
      <c r="E68" s="104"/>
      <c r="F68" s="4">
        <f t="shared" si="3"/>
        <v>25024</v>
      </c>
      <c r="G68" s="4">
        <v>68</v>
      </c>
      <c r="H68" s="32"/>
      <c r="I68" s="32"/>
      <c r="J68" s="4">
        <v>17</v>
      </c>
      <c r="K68" s="86" t="s">
        <v>629</v>
      </c>
      <c r="L68" s="86"/>
      <c r="M68" s="86"/>
      <c r="N68" s="20" t="s">
        <v>589</v>
      </c>
      <c r="O68" s="36">
        <v>2490</v>
      </c>
      <c r="P68" s="30"/>
      <c r="Q68" s="30"/>
      <c r="R68" s="4">
        <v>10</v>
      </c>
      <c r="S68" s="4" t="s">
        <v>498</v>
      </c>
      <c r="T68" s="76">
        <v>91</v>
      </c>
      <c r="U68" s="76"/>
      <c r="V68" s="32"/>
      <c r="X68" s="34" t="s">
        <v>617</v>
      </c>
    </row>
    <row r="69" spans="2:24" ht="17.100000000000001" customHeight="1" x14ac:dyDescent="0.25">
      <c r="B69" s="4">
        <v>3</v>
      </c>
      <c r="C69" s="20" t="s">
        <v>302</v>
      </c>
      <c r="D69" s="4">
        <v>436</v>
      </c>
      <c r="E69" s="104"/>
      <c r="F69" s="4">
        <f t="shared" si="3"/>
        <v>29648</v>
      </c>
      <c r="G69" s="4">
        <v>68</v>
      </c>
      <c r="H69" s="32"/>
      <c r="I69" s="32"/>
      <c r="J69" s="4">
        <v>18</v>
      </c>
      <c r="K69" s="86" t="s">
        <v>630</v>
      </c>
      <c r="L69" s="86"/>
      <c r="M69" s="86"/>
      <c r="N69" s="20" t="s">
        <v>590</v>
      </c>
      <c r="O69" s="36">
        <v>2750</v>
      </c>
      <c r="P69" s="47"/>
      <c r="Q69" s="47"/>
      <c r="R69" s="4">
        <v>11</v>
      </c>
      <c r="S69" s="19" t="s">
        <v>499</v>
      </c>
      <c r="T69" s="103">
        <v>92</v>
      </c>
      <c r="U69" s="103"/>
      <c r="V69" s="46"/>
      <c r="X69" s="34" t="s">
        <v>618</v>
      </c>
    </row>
    <row r="70" spans="2:24" ht="17.100000000000001" customHeight="1" x14ac:dyDescent="0.25">
      <c r="B70" s="4">
        <v>4</v>
      </c>
      <c r="C70" s="20" t="s">
        <v>303</v>
      </c>
      <c r="D70" s="4">
        <v>573</v>
      </c>
      <c r="E70" s="104"/>
      <c r="F70" s="4">
        <f t="shared" si="3"/>
        <v>38964</v>
      </c>
      <c r="G70" s="4">
        <v>68</v>
      </c>
      <c r="H70" s="32"/>
      <c r="I70" s="32"/>
      <c r="J70" s="4">
        <v>19</v>
      </c>
      <c r="K70" s="86" t="s">
        <v>631</v>
      </c>
      <c r="L70" s="86"/>
      <c r="M70" s="86"/>
      <c r="N70" s="20" t="s">
        <v>591</v>
      </c>
      <c r="O70" s="36">
        <v>3150</v>
      </c>
      <c r="P70" s="30"/>
      <c r="Q70" s="30"/>
      <c r="R70" s="136" t="s">
        <v>535</v>
      </c>
      <c r="S70" s="136"/>
      <c r="T70" s="136"/>
      <c r="U70" s="136"/>
      <c r="V70" s="46"/>
      <c r="X70" s="34" t="s">
        <v>606</v>
      </c>
    </row>
    <row r="71" spans="2:24" ht="17.100000000000001" customHeight="1" x14ac:dyDescent="0.25">
      <c r="B71" s="4">
        <v>5</v>
      </c>
      <c r="C71" s="20" t="s">
        <v>304</v>
      </c>
      <c r="D71" s="6">
        <v>715</v>
      </c>
      <c r="E71" s="104"/>
      <c r="F71" s="4">
        <f t="shared" si="3"/>
        <v>48620</v>
      </c>
      <c r="G71" s="4">
        <v>68</v>
      </c>
      <c r="H71" s="32"/>
      <c r="I71" s="32"/>
      <c r="J71" s="107" t="s">
        <v>634</v>
      </c>
      <c r="K71" s="107"/>
      <c r="L71" s="107"/>
      <c r="M71" s="107"/>
      <c r="N71" s="107"/>
      <c r="O71" s="107"/>
      <c r="P71" s="30"/>
      <c r="Q71" s="30"/>
      <c r="R71" s="136"/>
      <c r="S71" s="136"/>
      <c r="T71" s="136"/>
      <c r="U71" s="136"/>
      <c r="V71" s="32"/>
      <c r="X71" s="34" t="s">
        <v>605</v>
      </c>
    </row>
    <row r="72" spans="2:24" ht="17.100000000000001" customHeight="1" x14ac:dyDescent="0.25">
      <c r="B72" s="4">
        <v>6</v>
      </c>
      <c r="C72" s="20" t="s">
        <v>305</v>
      </c>
      <c r="D72" s="6">
        <v>850</v>
      </c>
      <c r="E72" s="104"/>
      <c r="F72" s="4">
        <f t="shared" si="3"/>
        <v>57800</v>
      </c>
      <c r="G72" s="4">
        <v>68</v>
      </c>
      <c r="H72" s="32"/>
      <c r="I72" s="32"/>
      <c r="J72" s="4">
        <v>20</v>
      </c>
      <c r="K72" s="86" t="s">
        <v>628</v>
      </c>
      <c r="L72" s="86"/>
      <c r="M72" s="86"/>
      <c r="N72" s="20" t="s">
        <v>592</v>
      </c>
      <c r="O72" s="36">
        <v>1160</v>
      </c>
      <c r="P72" s="30"/>
      <c r="Q72" s="30"/>
      <c r="R72" s="4">
        <v>1</v>
      </c>
      <c r="S72" s="24" t="s">
        <v>507</v>
      </c>
      <c r="T72" s="76">
        <v>76</v>
      </c>
      <c r="U72" s="76"/>
      <c r="V72" s="32"/>
      <c r="X72" s="34" t="s">
        <v>597</v>
      </c>
    </row>
    <row r="73" spans="2:24" ht="17.100000000000001" customHeight="1" x14ac:dyDescent="0.25">
      <c r="B73" s="4">
        <v>7</v>
      </c>
      <c r="C73" s="20" t="s">
        <v>306</v>
      </c>
      <c r="D73" s="4">
        <v>1014</v>
      </c>
      <c r="E73" s="104"/>
      <c r="F73" s="4">
        <f t="shared" si="3"/>
        <v>73008</v>
      </c>
      <c r="G73" s="4">
        <v>72</v>
      </c>
      <c r="H73" s="32"/>
      <c r="I73" s="32"/>
      <c r="J73" s="4">
        <v>21</v>
      </c>
      <c r="K73" s="111" t="s">
        <v>627</v>
      </c>
      <c r="L73" s="112"/>
      <c r="M73" s="113"/>
      <c r="N73" s="20" t="s">
        <v>593</v>
      </c>
      <c r="O73" s="36">
        <v>1550</v>
      </c>
      <c r="P73" s="30"/>
      <c r="Q73" s="30"/>
      <c r="R73" s="4">
        <v>2</v>
      </c>
      <c r="S73" s="24" t="s">
        <v>508</v>
      </c>
      <c r="T73" s="76">
        <v>74</v>
      </c>
      <c r="U73" s="76"/>
      <c r="V73" s="32"/>
      <c r="X73" s="34" t="s">
        <v>598</v>
      </c>
    </row>
    <row r="74" spans="2:24" ht="15" customHeight="1" x14ac:dyDescent="0.25">
      <c r="B74" s="4">
        <v>8</v>
      </c>
      <c r="C74" s="20" t="s">
        <v>307</v>
      </c>
      <c r="D74" s="4">
        <v>1157</v>
      </c>
      <c r="E74" s="104"/>
      <c r="F74" s="4">
        <f t="shared" si="3"/>
        <v>83304</v>
      </c>
      <c r="G74" s="4">
        <v>72</v>
      </c>
      <c r="H74" s="32"/>
      <c r="I74" s="32"/>
      <c r="J74" s="4">
        <v>22</v>
      </c>
      <c r="K74" s="111" t="s">
        <v>629</v>
      </c>
      <c r="L74" s="112"/>
      <c r="M74" s="113"/>
      <c r="N74" s="20" t="s">
        <v>594</v>
      </c>
      <c r="O74" s="36">
        <v>1870</v>
      </c>
      <c r="P74" s="30"/>
      <c r="Q74" s="30"/>
      <c r="R74" s="4">
        <v>3</v>
      </c>
      <c r="S74" s="24" t="s">
        <v>509</v>
      </c>
      <c r="T74" s="76">
        <v>74</v>
      </c>
      <c r="U74" s="76"/>
      <c r="V74" s="32"/>
      <c r="X74" s="34" t="s">
        <v>599</v>
      </c>
    </row>
    <row r="75" spans="2:24" ht="15" customHeight="1" x14ac:dyDescent="0.25">
      <c r="B75" s="4">
        <v>9</v>
      </c>
      <c r="C75" s="20" t="s">
        <v>330</v>
      </c>
      <c r="D75" s="4">
        <v>1290</v>
      </c>
      <c r="E75" s="104"/>
      <c r="F75" s="4">
        <f t="shared" si="3"/>
        <v>99330</v>
      </c>
      <c r="G75" s="4">
        <v>77</v>
      </c>
      <c r="H75" s="32"/>
      <c r="I75" s="32"/>
      <c r="J75" s="4">
        <v>23</v>
      </c>
      <c r="K75" s="111" t="s">
        <v>630</v>
      </c>
      <c r="L75" s="112"/>
      <c r="M75" s="113"/>
      <c r="N75" s="20" t="s">
        <v>595</v>
      </c>
      <c r="O75" s="36">
        <v>2190</v>
      </c>
      <c r="P75" s="47"/>
      <c r="Q75" s="61"/>
      <c r="R75" s="4">
        <v>4</v>
      </c>
      <c r="S75" s="24" t="s">
        <v>510</v>
      </c>
      <c r="T75" s="76">
        <v>74</v>
      </c>
      <c r="U75" s="76"/>
      <c r="V75" s="32"/>
      <c r="X75" s="34" t="s">
        <v>600</v>
      </c>
    </row>
    <row r="76" spans="2:24" ht="15" customHeight="1" x14ac:dyDescent="0.25">
      <c r="B76" s="4">
        <v>10</v>
      </c>
      <c r="C76" s="20" t="s">
        <v>347</v>
      </c>
      <c r="D76" s="4">
        <v>1440</v>
      </c>
      <c r="E76" s="104"/>
      <c r="F76" s="4">
        <f t="shared" si="3"/>
        <v>110880</v>
      </c>
      <c r="G76" s="4">
        <v>77</v>
      </c>
      <c r="H76" s="32"/>
      <c r="I76" s="32"/>
      <c r="J76" s="4">
        <v>24</v>
      </c>
      <c r="K76" s="111" t="s">
        <v>631</v>
      </c>
      <c r="L76" s="112"/>
      <c r="M76" s="113"/>
      <c r="N76" s="20" t="s">
        <v>596</v>
      </c>
      <c r="O76" s="36">
        <v>2550</v>
      </c>
      <c r="P76" s="30"/>
      <c r="Q76" s="30"/>
      <c r="R76" s="4">
        <v>5</v>
      </c>
      <c r="S76" s="55" t="s">
        <v>650</v>
      </c>
      <c r="T76" s="111">
        <v>155</v>
      </c>
      <c r="U76" s="113"/>
      <c r="V76" s="32"/>
      <c r="X76" s="34" t="s">
        <v>601</v>
      </c>
    </row>
    <row r="77" spans="2:24" ht="15" customHeight="1" x14ac:dyDescent="0.25">
      <c r="B77" s="4">
        <v>11</v>
      </c>
      <c r="C77" s="20" t="s">
        <v>358</v>
      </c>
      <c r="D77" s="4">
        <v>1570</v>
      </c>
      <c r="E77" s="104"/>
      <c r="F77" s="4">
        <f t="shared" si="3"/>
        <v>131880</v>
      </c>
      <c r="G77" s="4">
        <v>84</v>
      </c>
      <c r="H77" s="32"/>
      <c r="I77" s="32"/>
      <c r="J77" s="108" t="s">
        <v>636</v>
      </c>
      <c r="K77" s="109"/>
      <c r="L77" s="109"/>
      <c r="M77" s="109"/>
      <c r="N77" s="109"/>
      <c r="O77" s="110"/>
      <c r="V77" s="44"/>
      <c r="W77" s="14"/>
      <c r="X77" s="34" t="s">
        <v>602</v>
      </c>
    </row>
    <row r="78" spans="2:24" ht="15" customHeight="1" x14ac:dyDescent="0.25">
      <c r="B78" s="4">
        <v>12</v>
      </c>
      <c r="C78" s="20" t="s">
        <v>308</v>
      </c>
      <c r="D78" s="4">
        <v>1805</v>
      </c>
      <c r="E78" s="104"/>
      <c r="F78" s="4">
        <f t="shared" si="3"/>
        <v>151620</v>
      </c>
      <c r="G78" s="4">
        <v>84</v>
      </c>
      <c r="H78" s="32"/>
      <c r="I78" s="32"/>
      <c r="J78" s="4">
        <v>25</v>
      </c>
      <c r="K78" s="111" t="s">
        <v>635</v>
      </c>
      <c r="L78" s="112"/>
      <c r="M78" s="113"/>
      <c r="N78" s="20">
        <v>75</v>
      </c>
      <c r="O78" s="36">
        <v>4400</v>
      </c>
      <c r="V78" s="44"/>
      <c r="X78" s="34" t="s">
        <v>603</v>
      </c>
    </row>
    <row r="79" spans="2:24" ht="15" customHeight="1" x14ac:dyDescent="0.25">
      <c r="B79" s="4">
        <v>13</v>
      </c>
      <c r="C79" s="20" t="s">
        <v>355</v>
      </c>
      <c r="D79" s="4">
        <v>2160</v>
      </c>
      <c r="E79" s="104"/>
      <c r="F79" s="4">
        <f t="shared" si="3"/>
        <v>181440</v>
      </c>
      <c r="G79" s="4">
        <v>84</v>
      </c>
      <c r="H79" s="32"/>
      <c r="I79" s="32"/>
      <c r="K79" s="3"/>
    </row>
    <row r="80" spans="2:24" ht="15" customHeight="1" x14ac:dyDescent="0.25">
      <c r="B80" s="4">
        <v>14</v>
      </c>
      <c r="C80" s="20" t="s">
        <v>352</v>
      </c>
      <c r="D80" s="4">
        <v>2915</v>
      </c>
      <c r="E80" s="105"/>
      <c r="F80" s="4">
        <f t="shared" si="3"/>
        <v>244860</v>
      </c>
      <c r="G80" s="4">
        <v>84</v>
      </c>
    </row>
    <row r="81" spans="2:6" ht="15" customHeight="1" x14ac:dyDescent="0.25">
      <c r="B81" s="21"/>
      <c r="C81" s="22"/>
      <c r="D81" s="23"/>
      <c r="E81" s="23"/>
      <c r="F81" s="23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>
      <c r="F96" s="1" t="s">
        <v>346</v>
      </c>
    </row>
  </sheetData>
  <mergeCells count="116">
    <mergeCell ref="U32:U33"/>
    <mergeCell ref="S32:S33"/>
    <mergeCell ref="K58:M58"/>
    <mergeCell ref="K60:M60"/>
    <mergeCell ref="K57:M57"/>
    <mergeCell ref="R57:U58"/>
    <mergeCell ref="R40:R41"/>
    <mergeCell ref="T59:U59"/>
    <mergeCell ref="T49:U49"/>
    <mergeCell ref="T47:U47"/>
    <mergeCell ref="J59:O59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72:U72"/>
    <mergeCell ref="T73:U73"/>
    <mergeCell ref="T74:U74"/>
    <mergeCell ref="T76:U76"/>
    <mergeCell ref="T75:U75"/>
    <mergeCell ref="R70:U71"/>
    <mergeCell ref="G55:G56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K49:M49"/>
    <mergeCell ref="R38:U39"/>
    <mergeCell ref="K50:M50"/>
    <mergeCell ref="K51:M51"/>
    <mergeCell ref="S40:S41"/>
    <mergeCell ref="J1:X3"/>
    <mergeCell ref="E67:E80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K55:M55"/>
    <mergeCell ref="K78:M78"/>
    <mergeCell ref="E43:E53"/>
    <mergeCell ref="T64:U64"/>
    <mergeCell ref="T62:U62"/>
    <mergeCell ref="T61:U61"/>
    <mergeCell ref="R23:U24"/>
    <mergeCell ref="R25:U26"/>
    <mergeCell ref="R27:U28"/>
    <mergeCell ref="R32:R33"/>
    <mergeCell ref="T40:U41"/>
    <mergeCell ref="J4:O5"/>
    <mergeCell ref="T48:U48"/>
    <mergeCell ref="K61:M61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S4:W6"/>
    <mergeCell ref="X47:X48"/>
    <mergeCell ref="X23:X24"/>
    <mergeCell ref="K48:M48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4"/>
  <sheetViews>
    <sheetView tabSelected="1" topLeftCell="A58" zoomScale="70" zoomScaleNormal="70" zoomScaleSheetLayoutView="100" workbookViewId="0">
      <selection activeCell="AB98" sqref="AB98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67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4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60" t="s">
        <v>422</v>
      </c>
      <c r="B1" s="161"/>
      <c r="C1" s="162"/>
      <c r="E1" s="15"/>
      <c r="F1" s="160" t="s">
        <v>423</v>
      </c>
      <c r="G1" s="161"/>
      <c r="H1" s="162"/>
      <c r="K1" s="160" t="s">
        <v>424</v>
      </c>
      <c r="L1" s="161"/>
      <c r="M1" s="162"/>
      <c r="N1" s="25"/>
      <c r="P1" s="160" t="s">
        <v>424</v>
      </c>
      <c r="Q1" s="161"/>
      <c r="R1" s="162"/>
    </row>
    <row r="2" spans="1:19" ht="10.15" customHeight="1" x14ac:dyDescent="0.25">
      <c r="A2" s="65" t="s">
        <v>0</v>
      </c>
      <c r="B2" s="65" t="s">
        <v>1</v>
      </c>
      <c r="C2" s="65" t="s">
        <v>319</v>
      </c>
      <c r="D2" s="14"/>
      <c r="E2" s="14"/>
      <c r="F2" s="65" t="s">
        <v>0</v>
      </c>
      <c r="G2" s="65" t="s">
        <v>1</v>
      </c>
      <c r="H2" s="65" t="s">
        <v>319</v>
      </c>
      <c r="I2" s="14"/>
      <c r="J2" s="14"/>
      <c r="K2" s="65" t="s">
        <v>0</v>
      </c>
      <c r="L2" s="65" t="s">
        <v>1</v>
      </c>
      <c r="M2" s="65" t="s">
        <v>319</v>
      </c>
      <c r="N2" s="56"/>
      <c r="O2" s="14"/>
      <c r="P2" s="65">
        <v>1</v>
      </c>
      <c r="Q2" s="65" t="s">
        <v>118</v>
      </c>
      <c r="R2" s="65">
        <v>37</v>
      </c>
    </row>
    <row r="3" spans="1:19" ht="10.15" customHeight="1" x14ac:dyDescent="0.25">
      <c r="A3" s="65">
        <v>1</v>
      </c>
      <c r="B3" s="65" t="s">
        <v>438</v>
      </c>
      <c r="C3" s="65">
        <v>37</v>
      </c>
      <c r="D3" s="68"/>
      <c r="E3" s="14"/>
      <c r="F3" s="65">
        <v>1</v>
      </c>
      <c r="G3" s="65" t="s">
        <v>63</v>
      </c>
      <c r="H3" s="65">
        <v>30</v>
      </c>
      <c r="I3" s="68"/>
      <c r="J3" s="14"/>
      <c r="K3" s="65">
        <v>1</v>
      </c>
      <c r="L3" s="65" t="s">
        <v>459</v>
      </c>
      <c r="M3" s="65">
        <v>56</v>
      </c>
      <c r="N3" s="68"/>
      <c r="O3" s="14"/>
      <c r="P3" s="65">
        <v>2</v>
      </c>
      <c r="Q3" s="65" t="s">
        <v>119</v>
      </c>
      <c r="R3" s="65">
        <v>40</v>
      </c>
    </row>
    <row r="4" spans="1:19" ht="10.15" customHeight="1" x14ac:dyDescent="0.25">
      <c r="A4" s="65">
        <v>2</v>
      </c>
      <c r="B4" s="65" t="s">
        <v>16</v>
      </c>
      <c r="C4" s="69">
        <v>43</v>
      </c>
      <c r="D4" s="68"/>
      <c r="E4" s="70"/>
      <c r="F4" s="65">
        <v>2</v>
      </c>
      <c r="G4" s="65" t="s">
        <v>64</v>
      </c>
      <c r="H4" s="65">
        <v>33</v>
      </c>
      <c r="I4" s="68"/>
      <c r="J4" s="14"/>
      <c r="K4" s="65">
        <v>2</v>
      </c>
      <c r="L4" s="65" t="s">
        <v>458</v>
      </c>
      <c r="M4" s="69">
        <v>60</v>
      </c>
      <c r="N4" s="68"/>
      <c r="O4" s="14"/>
      <c r="P4" s="65">
        <v>3</v>
      </c>
      <c r="Q4" s="65" t="s">
        <v>365</v>
      </c>
      <c r="R4" s="65">
        <v>42</v>
      </c>
    </row>
    <row r="5" spans="1:19" ht="10.15" customHeight="1" x14ac:dyDescent="0.25">
      <c r="A5" s="65">
        <v>3</v>
      </c>
      <c r="B5" s="65" t="s">
        <v>233</v>
      </c>
      <c r="C5" s="69">
        <v>46</v>
      </c>
      <c r="D5" s="68"/>
      <c r="E5" s="70"/>
      <c r="F5" s="65">
        <v>3</v>
      </c>
      <c r="G5" s="65" t="s">
        <v>413</v>
      </c>
      <c r="H5" s="65">
        <v>37</v>
      </c>
      <c r="I5" s="68"/>
      <c r="J5" s="14"/>
      <c r="K5" s="65">
        <v>3</v>
      </c>
      <c r="L5" s="65" t="s">
        <v>122</v>
      </c>
      <c r="M5" s="69">
        <v>67</v>
      </c>
      <c r="N5" s="68"/>
      <c r="O5" s="14"/>
      <c r="P5" s="65">
        <v>4</v>
      </c>
      <c r="Q5" s="65" t="s">
        <v>2</v>
      </c>
      <c r="R5" s="65">
        <v>46</v>
      </c>
    </row>
    <row r="6" spans="1:19" ht="10.15" customHeight="1" x14ac:dyDescent="0.25">
      <c r="A6" s="65">
        <v>4</v>
      </c>
      <c r="B6" s="65" t="s">
        <v>174</v>
      </c>
      <c r="C6" s="69">
        <v>50</v>
      </c>
      <c r="D6" s="68"/>
      <c r="E6" s="70"/>
      <c r="F6" s="65">
        <v>4</v>
      </c>
      <c r="G6" s="65" t="s">
        <v>65</v>
      </c>
      <c r="H6" s="65">
        <v>42</v>
      </c>
      <c r="I6" s="68"/>
      <c r="J6" s="14"/>
      <c r="K6" s="65">
        <v>4</v>
      </c>
      <c r="L6" s="65" t="s">
        <v>115</v>
      </c>
      <c r="M6" s="69">
        <v>70</v>
      </c>
      <c r="N6" s="68"/>
      <c r="O6" s="14"/>
      <c r="P6" s="65">
        <v>5</v>
      </c>
      <c r="Q6" s="65" t="s">
        <v>3</v>
      </c>
      <c r="R6" s="65">
        <v>58</v>
      </c>
    </row>
    <row r="7" spans="1:19" ht="10.15" customHeight="1" x14ac:dyDescent="0.25">
      <c r="A7" s="65">
        <v>5</v>
      </c>
      <c r="B7" s="65" t="s">
        <v>156</v>
      </c>
      <c r="C7" s="69">
        <v>58</v>
      </c>
      <c r="D7" s="68"/>
      <c r="E7" s="70"/>
      <c r="F7" s="65">
        <v>5</v>
      </c>
      <c r="G7" s="65" t="s">
        <v>357</v>
      </c>
      <c r="H7" s="65">
        <v>46</v>
      </c>
      <c r="I7" s="68"/>
      <c r="J7" s="14"/>
      <c r="K7" s="65">
        <v>5</v>
      </c>
      <c r="L7" s="65" t="s">
        <v>373</v>
      </c>
      <c r="M7" s="69">
        <v>83</v>
      </c>
      <c r="N7" s="68"/>
      <c r="O7" s="14"/>
      <c r="P7" s="65">
        <v>6</v>
      </c>
      <c r="Q7" s="65" t="s">
        <v>472</v>
      </c>
      <c r="R7" s="65">
        <v>66</v>
      </c>
    </row>
    <row r="8" spans="1:19" ht="10.15" customHeight="1" x14ac:dyDescent="0.25">
      <c r="A8" s="65">
        <v>6</v>
      </c>
      <c r="B8" s="65" t="s">
        <v>242</v>
      </c>
      <c r="C8" s="69">
        <v>68</v>
      </c>
      <c r="D8" s="68"/>
      <c r="E8" s="70"/>
      <c r="F8" s="65">
        <v>6</v>
      </c>
      <c r="G8" s="65" t="s">
        <v>66</v>
      </c>
      <c r="H8" s="65">
        <v>50</v>
      </c>
      <c r="I8" s="68"/>
      <c r="J8" s="68"/>
      <c r="K8" s="65">
        <v>6</v>
      </c>
      <c r="L8" s="65" t="s">
        <v>370</v>
      </c>
      <c r="M8" s="69">
        <v>90</v>
      </c>
      <c r="N8" s="68"/>
      <c r="O8" s="14"/>
      <c r="P8" s="65">
        <v>7</v>
      </c>
      <c r="Q8" s="65" t="s">
        <v>4</v>
      </c>
      <c r="R8" s="65">
        <v>68</v>
      </c>
    </row>
    <row r="9" spans="1:19" ht="10.15" customHeight="1" x14ac:dyDescent="0.25">
      <c r="A9" s="65">
        <v>7</v>
      </c>
      <c r="B9" s="65" t="s">
        <v>133</v>
      </c>
      <c r="C9" s="69">
        <v>61</v>
      </c>
      <c r="D9" s="68"/>
      <c r="E9" s="70"/>
      <c r="F9" s="65">
        <v>7</v>
      </c>
      <c r="G9" s="65" t="s">
        <v>67</v>
      </c>
      <c r="H9" s="65">
        <v>54</v>
      </c>
      <c r="I9" s="68"/>
      <c r="J9" s="68"/>
      <c r="K9" s="65">
        <v>7</v>
      </c>
      <c r="L9" s="65" t="s">
        <v>222</v>
      </c>
      <c r="M9" s="69">
        <v>77</v>
      </c>
      <c r="N9" s="68"/>
      <c r="O9" s="14"/>
      <c r="P9" s="65">
        <v>8</v>
      </c>
      <c r="Q9" s="65" t="s">
        <v>139</v>
      </c>
      <c r="R9" s="65">
        <v>78</v>
      </c>
    </row>
    <row r="10" spans="1:19" ht="10.15" customHeight="1" x14ac:dyDescent="0.25">
      <c r="A10" s="65">
        <v>8</v>
      </c>
      <c r="B10" s="65" t="s">
        <v>179</v>
      </c>
      <c r="C10" s="69">
        <v>65</v>
      </c>
      <c r="D10" s="68"/>
      <c r="E10" s="70"/>
      <c r="F10" s="65">
        <v>8</v>
      </c>
      <c r="G10" s="65" t="s">
        <v>140</v>
      </c>
      <c r="H10" s="65">
        <v>58</v>
      </c>
      <c r="I10" s="68"/>
      <c r="J10" s="68"/>
      <c r="K10" s="65">
        <v>8</v>
      </c>
      <c r="L10" s="65" t="s">
        <v>120</v>
      </c>
      <c r="M10" s="69">
        <v>84</v>
      </c>
      <c r="N10" s="68"/>
      <c r="O10" s="14"/>
      <c r="P10" s="65">
        <v>9</v>
      </c>
      <c r="Q10" s="65" t="s">
        <v>5</v>
      </c>
      <c r="R10" s="65">
        <v>81</v>
      </c>
    </row>
    <row r="11" spans="1:19" ht="10.15" customHeight="1" x14ac:dyDescent="0.25">
      <c r="A11" s="65">
        <v>9</v>
      </c>
      <c r="B11" s="65" t="s">
        <v>19</v>
      </c>
      <c r="C11" s="69">
        <v>72</v>
      </c>
      <c r="D11" s="68"/>
      <c r="E11" s="70"/>
      <c r="F11" s="65">
        <v>9</v>
      </c>
      <c r="G11" s="65" t="s">
        <v>463</v>
      </c>
      <c r="H11" s="65">
        <v>47</v>
      </c>
      <c r="I11" s="68"/>
      <c r="J11" s="68"/>
      <c r="K11" s="65">
        <v>9</v>
      </c>
      <c r="L11" s="65" t="s">
        <v>6</v>
      </c>
      <c r="M11" s="69">
        <v>90</v>
      </c>
      <c r="N11" s="68"/>
      <c r="O11" s="14"/>
      <c r="P11" s="65">
        <v>10</v>
      </c>
      <c r="Q11" s="65" t="s">
        <v>451</v>
      </c>
      <c r="R11" s="65">
        <v>100</v>
      </c>
    </row>
    <row r="12" spans="1:19" ht="10.15" customHeight="1" x14ac:dyDescent="0.25">
      <c r="A12" s="65">
        <v>10</v>
      </c>
      <c r="B12" s="65" t="s">
        <v>17</v>
      </c>
      <c r="C12" s="69">
        <v>59</v>
      </c>
      <c r="D12" s="68"/>
      <c r="E12" s="70"/>
      <c r="F12" s="65">
        <v>10</v>
      </c>
      <c r="G12" s="65" t="s">
        <v>471</v>
      </c>
      <c r="H12" s="65">
        <v>52</v>
      </c>
      <c r="I12" s="68"/>
      <c r="J12" s="68"/>
      <c r="K12" s="65">
        <v>10</v>
      </c>
      <c r="L12" s="65" t="s">
        <v>372</v>
      </c>
      <c r="M12" s="69">
        <v>112</v>
      </c>
      <c r="N12" s="68"/>
      <c r="O12" s="14"/>
      <c r="P12" s="169" t="s">
        <v>517</v>
      </c>
      <c r="Q12" s="169"/>
      <c r="R12" s="169"/>
    </row>
    <row r="13" spans="1:19" ht="10.15" customHeight="1" x14ac:dyDescent="0.25">
      <c r="A13" s="65">
        <v>11</v>
      </c>
      <c r="B13" s="65" t="s">
        <v>18</v>
      </c>
      <c r="C13" s="69">
        <v>70</v>
      </c>
      <c r="D13" s="68"/>
      <c r="E13" s="70"/>
      <c r="F13" s="65">
        <v>11</v>
      </c>
      <c r="G13" s="65" t="s">
        <v>68</v>
      </c>
      <c r="H13" s="65">
        <v>54</v>
      </c>
      <c r="I13" s="68"/>
      <c r="J13" s="68"/>
      <c r="K13" s="65">
        <v>11</v>
      </c>
      <c r="L13" s="65" t="s">
        <v>432</v>
      </c>
      <c r="M13" s="69">
        <v>119</v>
      </c>
      <c r="N13" s="68"/>
      <c r="O13" s="14"/>
      <c r="P13" s="170"/>
      <c r="Q13" s="170"/>
      <c r="R13" s="170"/>
      <c r="S13" s="18"/>
    </row>
    <row r="14" spans="1:19" ht="10.15" customHeight="1" x14ac:dyDescent="0.25">
      <c r="A14" s="65">
        <v>12</v>
      </c>
      <c r="B14" s="65" t="s">
        <v>125</v>
      </c>
      <c r="C14" s="69">
        <v>75</v>
      </c>
      <c r="D14" s="68"/>
      <c r="E14" s="70"/>
      <c r="F14" s="65">
        <v>12</v>
      </c>
      <c r="G14" s="65" t="s">
        <v>462</v>
      </c>
      <c r="H14" s="65">
        <v>58</v>
      </c>
      <c r="I14" s="68"/>
      <c r="J14" s="68"/>
      <c r="K14" s="65">
        <v>12</v>
      </c>
      <c r="L14" s="65" t="s">
        <v>322</v>
      </c>
      <c r="M14" s="69">
        <v>86</v>
      </c>
      <c r="N14" s="68"/>
      <c r="O14" s="14"/>
      <c r="P14" s="65" t="s">
        <v>0</v>
      </c>
      <c r="Q14" s="65" t="s">
        <v>1</v>
      </c>
      <c r="R14" s="71" t="s">
        <v>252</v>
      </c>
      <c r="S14" s="68"/>
    </row>
    <row r="15" spans="1:19" ht="10.15" customHeight="1" x14ac:dyDescent="0.25">
      <c r="A15" s="65">
        <v>13</v>
      </c>
      <c r="B15" s="65" t="s">
        <v>538</v>
      </c>
      <c r="C15" s="69">
        <v>61</v>
      </c>
      <c r="D15" s="68"/>
      <c r="E15" s="70"/>
      <c r="F15" s="65">
        <v>13</v>
      </c>
      <c r="G15" s="65" t="s">
        <v>69</v>
      </c>
      <c r="H15" s="65">
        <v>62</v>
      </c>
      <c r="I15" s="68"/>
      <c r="J15" s="68"/>
      <c r="K15" s="65">
        <v>13</v>
      </c>
      <c r="L15" s="65" t="s">
        <v>321</v>
      </c>
      <c r="M15" s="69">
        <v>97</v>
      </c>
      <c r="N15" s="68"/>
      <c r="O15" s="14"/>
      <c r="P15" s="65">
        <v>1</v>
      </c>
      <c r="Q15" s="65" t="s">
        <v>526</v>
      </c>
      <c r="R15" s="65">
        <v>70</v>
      </c>
      <c r="S15" s="68"/>
    </row>
    <row r="16" spans="1:19" ht="10.15" customHeight="1" x14ac:dyDescent="0.25">
      <c r="A16" s="65">
        <v>14</v>
      </c>
      <c r="B16" s="65" t="s">
        <v>20</v>
      </c>
      <c r="C16" s="69">
        <v>67</v>
      </c>
      <c r="D16" s="68"/>
      <c r="E16" s="70"/>
      <c r="F16" s="65">
        <v>14</v>
      </c>
      <c r="G16" s="65" t="s">
        <v>401</v>
      </c>
      <c r="H16" s="65">
        <v>66</v>
      </c>
      <c r="I16" s="68"/>
      <c r="J16" s="68"/>
      <c r="K16" s="65">
        <v>14</v>
      </c>
      <c r="L16" s="65" t="s">
        <v>121</v>
      </c>
      <c r="M16" s="69">
        <v>108</v>
      </c>
      <c r="N16" s="68"/>
      <c r="O16" s="14"/>
      <c r="P16" s="65">
        <v>2</v>
      </c>
      <c r="Q16" s="65" t="s">
        <v>527</v>
      </c>
      <c r="R16" s="65">
        <v>90</v>
      </c>
      <c r="S16" s="68"/>
    </row>
    <row r="17" spans="1:21" ht="10.15" customHeight="1" x14ac:dyDescent="0.25">
      <c r="A17" s="65">
        <v>15</v>
      </c>
      <c r="B17" s="65" t="s">
        <v>21</v>
      </c>
      <c r="C17" s="69">
        <v>81</v>
      </c>
      <c r="D17" s="68"/>
      <c r="E17" s="70"/>
      <c r="F17" s="65">
        <v>15</v>
      </c>
      <c r="G17" s="65" t="s">
        <v>70</v>
      </c>
      <c r="H17" s="69">
        <v>69</v>
      </c>
      <c r="I17" s="68"/>
      <c r="J17" s="68"/>
      <c r="K17" s="65">
        <v>15</v>
      </c>
      <c r="L17" s="65" t="s">
        <v>323</v>
      </c>
      <c r="M17" s="69">
        <v>115</v>
      </c>
      <c r="N17" s="68"/>
      <c r="P17" s="65">
        <v>3</v>
      </c>
      <c r="Q17" s="65" t="s">
        <v>528</v>
      </c>
      <c r="R17" s="65">
        <v>115</v>
      </c>
      <c r="S17" s="68"/>
    </row>
    <row r="18" spans="1:21" ht="10.15" customHeight="1" x14ac:dyDescent="0.25">
      <c r="A18" s="65">
        <v>16</v>
      </c>
      <c r="B18" s="65" t="s">
        <v>22</v>
      </c>
      <c r="C18" s="69">
        <v>89</v>
      </c>
      <c r="D18" s="68"/>
      <c r="E18" s="70"/>
      <c r="F18" s="65">
        <v>16</v>
      </c>
      <c r="G18" s="65" t="s">
        <v>466</v>
      </c>
      <c r="H18" s="69">
        <v>72</v>
      </c>
      <c r="I18" s="68"/>
      <c r="J18" s="68"/>
      <c r="K18" s="65">
        <v>16</v>
      </c>
      <c r="L18" s="65" t="s">
        <v>385</v>
      </c>
      <c r="M18" s="69">
        <v>138</v>
      </c>
      <c r="N18" s="68"/>
      <c r="P18" s="65">
        <v>4</v>
      </c>
      <c r="Q18" s="65" t="s">
        <v>529</v>
      </c>
      <c r="R18" s="65">
        <v>147</v>
      </c>
      <c r="S18" s="68"/>
    </row>
    <row r="19" spans="1:21" ht="10.15" customHeight="1" x14ac:dyDescent="0.25">
      <c r="A19" s="65">
        <v>17</v>
      </c>
      <c r="B19" s="65" t="s">
        <v>23</v>
      </c>
      <c r="C19" s="69">
        <v>98</v>
      </c>
      <c r="D19" s="68"/>
      <c r="E19" s="70"/>
      <c r="F19" s="65">
        <v>17</v>
      </c>
      <c r="G19" s="65" t="s">
        <v>71</v>
      </c>
      <c r="H19" s="69">
        <v>76</v>
      </c>
      <c r="I19" s="68"/>
      <c r="J19" s="68"/>
      <c r="K19" s="65">
        <v>17</v>
      </c>
      <c r="L19" s="65" t="s">
        <v>371</v>
      </c>
      <c r="M19" s="69">
        <v>151</v>
      </c>
      <c r="N19" s="68"/>
      <c r="O19" s="14"/>
      <c r="P19" s="65">
        <v>5</v>
      </c>
      <c r="Q19" s="65" t="s">
        <v>530</v>
      </c>
      <c r="R19" s="65">
        <v>175</v>
      </c>
      <c r="S19" s="68"/>
      <c r="T19" s="54"/>
      <c r="U19" s="14"/>
    </row>
    <row r="20" spans="1:21" ht="10.15" customHeight="1" x14ac:dyDescent="0.25">
      <c r="A20" s="65">
        <v>18</v>
      </c>
      <c r="B20" s="65" t="s">
        <v>24</v>
      </c>
      <c r="C20" s="69">
        <v>103</v>
      </c>
      <c r="D20" s="68"/>
      <c r="E20" s="70"/>
      <c r="F20" s="65">
        <v>18</v>
      </c>
      <c r="G20" s="65" t="s">
        <v>72</v>
      </c>
      <c r="H20" s="69">
        <v>80</v>
      </c>
      <c r="I20" s="68"/>
      <c r="J20" s="68"/>
      <c r="K20" s="65">
        <v>18</v>
      </c>
      <c r="L20" s="65" t="s">
        <v>604</v>
      </c>
      <c r="M20" s="69">
        <v>158</v>
      </c>
      <c r="N20" s="68"/>
      <c r="O20" s="14"/>
      <c r="P20" s="65">
        <v>6</v>
      </c>
      <c r="Q20" s="65" t="s">
        <v>531</v>
      </c>
      <c r="R20" s="65">
        <v>220</v>
      </c>
      <c r="S20" s="68"/>
      <c r="T20" s="54"/>
      <c r="U20" s="14"/>
    </row>
    <row r="21" spans="1:21" ht="10.15" customHeight="1" x14ac:dyDescent="0.25">
      <c r="A21" s="65">
        <v>19</v>
      </c>
      <c r="B21" s="65" t="s">
        <v>158</v>
      </c>
      <c r="C21" s="69">
        <v>73</v>
      </c>
      <c r="D21" s="68"/>
      <c r="E21" s="70"/>
      <c r="F21" s="65">
        <v>19</v>
      </c>
      <c r="G21" s="65" t="s">
        <v>464</v>
      </c>
      <c r="H21" s="69">
        <v>61</v>
      </c>
      <c r="I21" s="68"/>
      <c r="J21" s="68"/>
      <c r="K21" s="65">
        <v>19</v>
      </c>
      <c r="L21" s="65" t="s">
        <v>406</v>
      </c>
      <c r="M21" s="69">
        <v>109</v>
      </c>
      <c r="N21" s="68"/>
      <c r="O21" s="14"/>
      <c r="P21" s="65">
        <v>7</v>
      </c>
      <c r="Q21" s="65" t="s">
        <v>518</v>
      </c>
      <c r="R21" s="65">
        <v>82</v>
      </c>
      <c r="S21" s="68"/>
      <c r="T21" s="14"/>
      <c r="U21" s="14"/>
    </row>
    <row r="22" spans="1:21" ht="10.15" customHeight="1" x14ac:dyDescent="0.25">
      <c r="A22" s="65">
        <v>20</v>
      </c>
      <c r="B22" s="65" t="s">
        <v>160</v>
      </c>
      <c r="C22" s="69">
        <v>87</v>
      </c>
      <c r="D22" s="68"/>
      <c r="E22" s="70"/>
      <c r="F22" s="65">
        <v>20</v>
      </c>
      <c r="G22" s="65" t="s">
        <v>73</v>
      </c>
      <c r="H22" s="65">
        <v>67</v>
      </c>
      <c r="I22" s="68"/>
      <c r="J22" s="68"/>
      <c r="K22" s="65">
        <v>20</v>
      </c>
      <c r="L22" s="65" t="s">
        <v>327</v>
      </c>
      <c r="M22" s="69">
        <v>124</v>
      </c>
      <c r="N22" s="68"/>
      <c r="O22" s="14"/>
      <c r="P22" s="65">
        <v>8</v>
      </c>
      <c r="Q22" s="65" t="s">
        <v>519</v>
      </c>
      <c r="R22" s="65">
        <v>105</v>
      </c>
      <c r="S22" s="68"/>
      <c r="T22" s="14"/>
      <c r="U22" s="14"/>
    </row>
    <row r="23" spans="1:21" ht="10.15" customHeight="1" x14ac:dyDescent="0.25">
      <c r="A23" s="65">
        <v>21</v>
      </c>
      <c r="B23" s="65" t="s">
        <v>384</v>
      </c>
      <c r="C23" s="69">
        <v>91</v>
      </c>
      <c r="D23" s="68"/>
      <c r="E23" s="70"/>
      <c r="F23" s="65">
        <v>21</v>
      </c>
      <c r="G23" s="65" t="s">
        <v>390</v>
      </c>
      <c r="H23" s="65">
        <v>73</v>
      </c>
      <c r="I23" s="68"/>
      <c r="J23" s="68"/>
      <c r="K23" s="65">
        <v>21</v>
      </c>
      <c r="L23" s="65" t="s">
        <v>325</v>
      </c>
      <c r="M23" s="69">
        <v>139</v>
      </c>
      <c r="N23" s="68"/>
      <c r="O23" s="14"/>
      <c r="P23" s="65">
        <v>9</v>
      </c>
      <c r="Q23" s="65" t="s">
        <v>520</v>
      </c>
      <c r="R23" s="65">
        <v>150</v>
      </c>
      <c r="S23" s="68"/>
      <c r="T23" s="14"/>
      <c r="U23" s="14"/>
    </row>
    <row r="24" spans="1:21" ht="10.15" customHeight="1" x14ac:dyDescent="0.25">
      <c r="A24" s="65">
        <v>22</v>
      </c>
      <c r="B24" s="65" t="s">
        <v>25</v>
      </c>
      <c r="C24" s="69">
        <v>81</v>
      </c>
      <c r="D24" s="68"/>
      <c r="E24" s="70"/>
      <c r="F24" s="65">
        <v>22</v>
      </c>
      <c r="G24" s="65" t="s">
        <v>74</v>
      </c>
      <c r="H24" s="65">
        <v>81</v>
      </c>
      <c r="I24" s="68"/>
      <c r="J24" s="68"/>
      <c r="K24" s="65">
        <v>22</v>
      </c>
      <c r="L24" s="65" t="s">
        <v>326</v>
      </c>
      <c r="M24" s="69">
        <v>147</v>
      </c>
      <c r="N24" s="68"/>
      <c r="O24" s="14"/>
      <c r="P24" s="65">
        <v>10</v>
      </c>
      <c r="Q24" s="65" t="s">
        <v>521</v>
      </c>
      <c r="R24" s="65">
        <v>180</v>
      </c>
      <c r="S24" s="68"/>
      <c r="T24" s="14"/>
      <c r="U24" s="14"/>
    </row>
    <row r="25" spans="1:21" ht="10.15" customHeight="1" x14ac:dyDescent="0.25">
      <c r="A25" s="65">
        <v>23</v>
      </c>
      <c r="B25" s="65" t="s">
        <v>389</v>
      </c>
      <c r="C25" s="69">
        <v>88</v>
      </c>
      <c r="D25" s="68"/>
      <c r="E25" s="70"/>
      <c r="F25" s="65">
        <v>23</v>
      </c>
      <c r="G25" s="65" t="s">
        <v>400</v>
      </c>
      <c r="H25" s="65">
        <v>85</v>
      </c>
      <c r="I25" s="68"/>
      <c r="J25" s="68"/>
      <c r="K25" s="65">
        <v>23</v>
      </c>
      <c r="L25" s="65" t="s">
        <v>405</v>
      </c>
      <c r="M25" s="69">
        <v>176</v>
      </c>
      <c r="N25" s="68"/>
      <c r="O25" s="14"/>
      <c r="P25" s="65">
        <v>11</v>
      </c>
      <c r="Q25" s="65" t="s">
        <v>522</v>
      </c>
      <c r="R25" s="65">
        <v>250</v>
      </c>
      <c r="S25" s="68"/>
      <c r="T25" s="14"/>
      <c r="U25" s="54"/>
    </row>
    <row r="26" spans="1:21" ht="10.15" customHeight="1" x14ac:dyDescent="0.25">
      <c r="A26" s="65">
        <v>24</v>
      </c>
      <c r="B26" s="65" t="s">
        <v>26</v>
      </c>
      <c r="C26" s="69">
        <v>96</v>
      </c>
      <c r="D26" s="68"/>
      <c r="E26" s="70"/>
      <c r="F26" s="65">
        <v>24</v>
      </c>
      <c r="G26" s="65" t="s">
        <v>75</v>
      </c>
      <c r="H26" s="65">
        <v>89</v>
      </c>
      <c r="I26" s="68"/>
      <c r="J26" s="14"/>
      <c r="K26" s="65">
        <v>24</v>
      </c>
      <c r="L26" s="65" t="s">
        <v>407</v>
      </c>
      <c r="M26" s="69">
        <v>194</v>
      </c>
      <c r="N26" s="68"/>
      <c r="O26" s="14"/>
      <c r="P26" s="65">
        <v>12</v>
      </c>
      <c r="Q26" s="65" t="s">
        <v>523</v>
      </c>
      <c r="R26" s="65">
        <v>310</v>
      </c>
      <c r="S26" s="68"/>
      <c r="T26" s="14"/>
      <c r="U26" s="14"/>
    </row>
    <row r="27" spans="1:21" ht="10.15" customHeight="1" x14ac:dyDescent="0.25">
      <c r="A27" s="65">
        <v>25</v>
      </c>
      <c r="B27" s="65" t="s">
        <v>442</v>
      </c>
      <c r="C27" s="69">
        <v>103</v>
      </c>
      <c r="D27" s="68"/>
      <c r="E27" s="70"/>
      <c r="F27" s="65">
        <v>25</v>
      </c>
      <c r="G27" s="65" t="s">
        <v>76</v>
      </c>
      <c r="H27" s="65">
        <v>98</v>
      </c>
      <c r="I27" s="68"/>
      <c r="J27" s="14"/>
      <c r="K27" s="65">
        <v>25</v>
      </c>
      <c r="L27" s="65" t="s">
        <v>439</v>
      </c>
      <c r="M27" s="69">
        <v>204</v>
      </c>
      <c r="N27" s="68"/>
      <c r="O27" s="14"/>
      <c r="P27" s="65">
        <v>13</v>
      </c>
      <c r="Q27" s="65" t="s">
        <v>524</v>
      </c>
      <c r="R27" s="65">
        <v>415</v>
      </c>
      <c r="S27" s="68"/>
      <c r="T27" s="14"/>
      <c r="U27" s="14"/>
    </row>
    <row r="28" spans="1:21" ht="10.15" customHeight="1" x14ac:dyDescent="0.25">
      <c r="A28" s="65">
        <v>26</v>
      </c>
      <c r="B28" s="65" t="s">
        <v>27</v>
      </c>
      <c r="C28" s="69">
        <v>107</v>
      </c>
      <c r="D28" s="68"/>
      <c r="E28" s="70"/>
      <c r="F28" s="65">
        <v>26</v>
      </c>
      <c r="G28" s="65" t="s">
        <v>77</v>
      </c>
      <c r="H28" s="65">
        <v>103</v>
      </c>
      <c r="I28" s="68"/>
      <c r="J28" s="14"/>
      <c r="K28" s="65">
        <v>26</v>
      </c>
      <c r="L28" s="65" t="s">
        <v>648</v>
      </c>
      <c r="M28" s="69">
        <v>216</v>
      </c>
      <c r="N28" s="68"/>
      <c r="O28" s="14"/>
      <c r="P28" s="65">
        <v>14</v>
      </c>
      <c r="Q28" s="65" t="s">
        <v>525</v>
      </c>
      <c r="R28" s="65">
        <v>500</v>
      </c>
      <c r="S28" s="68"/>
      <c r="T28" s="14"/>
      <c r="U28" s="14"/>
    </row>
    <row r="29" spans="1:21" ht="10.15" customHeight="1" x14ac:dyDescent="0.25">
      <c r="A29" s="65">
        <v>27</v>
      </c>
      <c r="B29" s="65" t="s">
        <v>28</v>
      </c>
      <c r="C29" s="69">
        <v>119</v>
      </c>
      <c r="D29" s="68"/>
      <c r="E29" s="70"/>
      <c r="F29" s="65">
        <v>27</v>
      </c>
      <c r="G29" s="65" t="s">
        <v>465</v>
      </c>
      <c r="H29" s="65">
        <v>72</v>
      </c>
      <c r="I29" s="68"/>
      <c r="J29" s="14"/>
      <c r="K29" s="65">
        <v>27</v>
      </c>
      <c r="L29" s="65" t="s">
        <v>473</v>
      </c>
      <c r="M29" s="69">
        <v>124</v>
      </c>
      <c r="N29" s="68"/>
      <c r="O29" s="14"/>
      <c r="P29" s="163" t="s">
        <v>532</v>
      </c>
      <c r="Q29" s="164"/>
      <c r="R29" s="164"/>
      <c r="S29" s="165"/>
      <c r="T29" s="14"/>
      <c r="U29" s="14"/>
    </row>
    <row r="30" spans="1:21" ht="10.15" customHeight="1" x14ac:dyDescent="0.25">
      <c r="A30" s="65">
        <v>28</v>
      </c>
      <c r="B30" s="65" t="s">
        <v>61</v>
      </c>
      <c r="C30" s="69">
        <v>126</v>
      </c>
      <c r="D30" s="68"/>
      <c r="E30" s="70"/>
      <c r="F30" s="65">
        <v>28</v>
      </c>
      <c r="G30" s="65" t="s">
        <v>412</v>
      </c>
      <c r="H30" s="65">
        <v>81</v>
      </c>
      <c r="I30" s="68"/>
      <c r="J30" s="14"/>
      <c r="K30" s="65">
        <v>28</v>
      </c>
      <c r="L30" s="65" t="s">
        <v>324</v>
      </c>
      <c r="M30" s="69">
        <v>141</v>
      </c>
      <c r="N30" s="68"/>
      <c r="O30" s="14"/>
      <c r="P30" s="166"/>
      <c r="Q30" s="167"/>
      <c r="R30" s="167"/>
      <c r="S30" s="168"/>
      <c r="T30" s="14"/>
      <c r="U30" s="14"/>
    </row>
    <row r="31" spans="1:21" ht="10.15" customHeight="1" x14ac:dyDescent="0.25">
      <c r="A31" s="65">
        <v>29</v>
      </c>
      <c r="B31" s="65" t="s">
        <v>383</v>
      </c>
      <c r="C31" s="69">
        <v>88</v>
      </c>
      <c r="D31" s="68"/>
      <c r="E31" s="70"/>
      <c r="F31" s="65">
        <v>29</v>
      </c>
      <c r="G31" s="65" t="s">
        <v>78</v>
      </c>
      <c r="H31" s="65">
        <v>84</v>
      </c>
      <c r="I31" s="68"/>
      <c r="J31" s="14"/>
      <c r="K31" s="65">
        <v>29</v>
      </c>
      <c r="L31" s="65" t="s">
        <v>470</v>
      </c>
      <c r="M31" s="69">
        <v>151</v>
      </c>
      <c r="N31" s="68"/>
      <c r="O31" s="14"/>
      <c r="P31" s="152" t="s">
        <v>0</v>
      </c>
      <c r="Q31" s="150" t="s">
        <v>108</v>
      </c>
      <c r="R31" s="65" t="s">
        <v>110</v>
      </c>
      <c r="S31" s="65" t="s">
        <v>110</v>
      </c>
      <c r="T31" s="14"/>
      <c r="U31" s="14"/>
    </row>
    <row r="32" spans="1:21" ht="10.15" customHeight="1" x14ac:dyDescent="0.25">
      <c r="A32" s="65">
        <v>30</v>
      </c>
      <c r="B32" s="65" t="s">
        <v>356</v>
      </c>
      <c r="C32" s="69">
        <v>96</v>
      </c>
      <c r="D32" s="68"/>
      <c r="E32" s="70"/>
      <c r="F32" s="65">
        <v>30</v>
      </c>
      <c r="G32" s="65" t="s">
        <v>393</v>
      </c>
      <c r="H32" s="65">
        <v>88</v>
      </c>
      <c r="I32" s="68"/>
      <c r="J32" s="14"/>
      <c r="K32" s="65">
        <v>30</v>
      </c>
      <c r="L32" s="65" t="s">
        <v>380</v>
      </c>
      <c r="M32" s="69">
        <v>158</v>
      </c>
      <c r="N32" s="68"/>
      <c r="O32" s="14"/>
      <c r="P32" s="153"/>
      <c r="Q32" s="151"/>
      <c r="R32" s="65" t="s">
        <v>111</v>
      </c>
      <c r="S32" s="65" t="s">
        <v>205</v>
      </c>
      <c r="T32" s="14"/>
      <c r="U32" s="14"/>
    </row>
    <row r="33" spans="1:21" ht="10.15" customHeight="1" x14ac:dyDescent="0.25">
      <c r="A33" s="65">
        <v>31</v>
      </c>
      <c r="B33" s="65" t="s">
        <v>29</v>
      </c>
      <c r="C33" s="69">
        <v>104</v>
      </c>
      <c r="D33" s="68"/>
      <c r="E33" s="70"/>
      <c r="F33" s="65">
        <v>31</v>
      </c>
      <c r="G33" s="65" t="s">
        <v>79</v>
      </c>
      <c r="H33" s="65">
        <v>96</v>
      </c>
      <c r="I33" s="68"/>
      <c r="J33" s="14"/>
      <c r="K33" s="65">
        <v>31</v>
      </c>
      <c r="L33" s="65" t="s">
        <v>328</v>
      </c>
      <c r="M33" s="69">
        <v>175</v>
      </c>
      <c r="N33" s="68"/>
      <c r="O33" s="14"/>
      <c r="P33" s="71">
        <v>1</v>
      </c>
      <c r="Q33" s="65" t="s">
        <v>348</v>
      </c>
      <c r="R33" s="69">
        <v>99</v>
      </c>
      <c r="S33" s="65">
        <v>84</v>
      </c>
      <c r="T33" s="14"/>
      <c r="U33" s="14"/>
    </row>
    <row r="34" spans="1:21" ht="10.15" customHeight="1" x14ac:dyDescent="0.25">
      <c r="A34" s="65">
        <v>32</v>
      </c>
      <c r="B34" s="65" t="s">
        <v>30</v>
      </c>
      <c r="C34" s="69">
        <v>121</v>
      </c>
      <c r="D34" s="68"/>
      <c r="E34" s="70"/>
      <c r="F34" s="65">
        <v>32</v>
      </c>
      <c r="G34" s="65" t="s">
        <v>388</v>
      </c>
      <c r="H34" s="65">
        <v>103</v>
      </c>
      <c r="I34" s="68"/>
      <c r="J34" s="14"/>
      <c r="K34" s="65">
        <v>32</v>
      </c>
      <c r="L34" s="65" t="s">
        <v>647</v>
      </c>
      <c r="M34" s="69">
        <v>204</v>
      </c>
      <c r="N34" s="68"/>
      <c r="O34" s="14"/>
      <c r="P34" s="71">
        <v>2</v>
      </c>
      <c r="Q34" s="65" t="s">
        <v>349</v>
      </c>
      <c r="R34" s="69">
        <v>125</v>
      </c>
      <c r="S34" s="65">
        <v>84</v>
      </c>
      <c r="T34" s="14"/>
      <c r="U34" s="14"/>
    </row>
    <row r="35" spans="1:21" ht="10.15" customHeight="1" x14ac:dyDescent="0.25">
      <c r="A35" s="65">
        <v>33</v>
      </c>
      <c r="B35" s="65" t="s">
        <v>350</v>
      </c>
      <c r="C35" s="69">
        <v>124</v>
      </c>
      <c r="D35" s="68"/>
      <c r="E35" s="70"/>
      <c r="F35" s="65">
        <v>33</v>
      </c>
      <c r="G35" s="65" t="s">
        <v>80</v>
      </c>
      <c r="H35" s="65">
        <v>107</v>
      </c>
      <c r="I35" s="68"/>
      <c r="J35" s="14"/>
      <c r="K35" s="65">
        <v>33</v>
      </c>
      <c r="L35" s="65" t="s">
        <v>329</v>
      </c>
      <c r="M35" s="69">
        <v>211</v>
      </c>
      <c r="N35" s="68"/>
      <c r="O35" s="14"/>
      <c r="P35" s="71">
        <v>3</v>
      </c>
      <c r="Q35" s="65" t="s">
        <v>320</v>
      </c>
      <c r="R35" s="69">
        <v>150</v>
      </c>
      <c r="S35" s="65">
        <v>79</v>
      </c>
      <c r="T35" s="14"/>
      <c r="U35" s="14"/>
    </row>
    <row r="36" spans="1:21" ht="10.15" customHeight="1" x14ac:dyDescent="0.25">
      <c r="A36" s="65">
        <v>34</v>
      </c>
      <c r="B36" s="65" t="s">
        <v>31</v>
      </c>
      <c r="C36" s="69">
        <v>131</v>
      </c>
      <c r="D36" s="68"/>
      <c r="E36" s="70"/>
      <c r="F36" s="65">
        <v>34</v>
      </c>
      <c r="G36" s="65" t="s">
        <v>81</v>
      </c>
      <c r="H36" s="65">
        <v>119</v>
      </c>
      <c r="I36" s="68"/>
      <c r="J36" s="14"/>
      <c r="K36" s="65">
        <v>34</v>
      </c>
      <c r="L36" s="65" t="s">
        <v>469</v>
      </c>
      <c r="M36" s="69">
        <v>222</v>
      </c>
      <c r="N36" s="68"/>
      <c r="O36" s="14"/>
      <c r="P36" s="71">
        <v>4</v>
      </c>
      <c r="Q36" s="65" t="s">
        <v>209</v>
      </c>
      <c r="R36" s="69">
        <v>195</v>
      </c>
      <c r="S36" s="65">
        <v>79</v>
      </c>
      <c r="T36" s="14"/>
      <c r="U36" s="14"/>
    </row>
    <row r="37" spans="1:21" ht="10.15" customHeight="1" x14ac:dyDescent="0.25">
      <c r="A37" s="65">
        <v>35</v>
      </c>
      <c r="B37" s="65" t="s">
        <v>32</v>
      </c>
      <c r="C37" s="69">
        <v>134</v>
      </c>
      <c r="D37" s="68"/>
      <c r="E37" s="68"/>
      <c r="F37" s="65">
        <v>35</v>
      </c>
      <c r="G37" s="65" t="s">
        <v>82</v>
      </c>
      <c r="H37" s="65">
        <v>126</v>
      </c>
      <c r="I37" s="68"/>
      <c r="J37" s="14"/>
      <c r="K37" s="65">
        <v>35</v>
      </c>
      <c r="L37" s="65" t="s">
        <v>382</v>
      </c>
      <c r="M37" s="69">
        <v>244</v>
      </c>
      <c r="N37" s="68"/>
      <c r="O37" s="14"/>
      <c r="P37" s="71">
        <v>5</v>
      </c>
      <c r="Q37" s="65" t="s">
        <v>267</v>
      </c>
      <c r="R37" s="69">
        <v>205</v>
      </c>
      <c r="S37" s="65">
        <v>74</v>
      </c>
      <c r="T37" s="14"/>
      <c r="U37" s="14"/>
    </row>
    <row r="38" spans="1:21" ht="10.15" customHeight="1" x14ac:dyDescent="0.25">
      <c r="A38" s="65">
        <v>36</v>
      </c>
      <c r="B38" s="65" t="s">
        <v>126</v>
      </c>
      <c r="C38" s="69">
        <v>127</v>
      </c>
      <c r="D38" s="68"/>
      <c r="E38" s="68"/>
      <c r="F38" s="65">
        <v>36</v>
      </c>
      <c r="G38" s="65" t="s">
        <v>163</v>
      </c>
      <c r="H38" s="65">
        <v>109</v>
      </c>
      <c r="I38" s="68"/>
      <c r="J38" s="14"/>
      <c r="K38" s="65">
        <v>36</v>
      </c>
      <c r="L38" s="65" t="s">
        <v>408</v>
      </c>
      <c r="M38" s="69">
        <v>269</v>
      </c>
      <c r="N38" s="68"/>
      <c r="O38" s="14"/>
      <c r="P38" s="71">
        <v>6</v>
      </c>
      <c r="Q38" s="65" t="s">
        <v>210</v>
      </c>
      <c r="R38" s="69">
        <v>235</v>
      </c>
      <c r="S38" s="65">
        <v>74</v>
      </c>
      <c r="T38" s="14"/>
      <c r="U38" s="14"/>
    </row>
    <row r="39" spans="1:21" ht="10.15" customHeight="1" x14ac:dyDescent="0.25">
      <c r="A39" s="65">
        <v>37</v>
      </c>
      <c r="B39" s="65" t="s">
        <v>127</v>
      </c>
      <c r="C39" s="69">
        <v>141</v>
      </c>
      <c r="D39" s="68"/>
      <c r="E39" s="68"/>
      <c r="F39" s="65">
        <v>37</v>
      </c>
      <c r="G39" s="65" t="s">
        <v>391</v>
      </c>
      <c r="H39" s="65">
        <v>120</v>
      </c>
      <c r="I39" s="68"/>
      <c r="J39" s="14"/>
      <c r="K39" s="65">
        <v>37</v>
      </c>
      <c r="L39" s="65" t="s">
        <v>450</v>
      </c>
      <c r="M39" s="69">
        <v>291</v>
      </c>
      <c r="N39" s="68"/>
      <c r="O39" s="14"/>
      <c r="P39" s="71">
        <v>7</v>
      </c>
      <c r="Q39" s="65" t="s">
        <v>211</v>
      </c>
      <c r="R39" s="69">
        <v>275</v>
      </c>
      <c r="S39" s="65">
        <v>74</v>
      </c>
      <c r="T39" s="14"/>
      <c r="U39" s="14"/>
    </row>
    <row r="40" spans="1:21" ht="10.15" customHeight="1" x14ac:dyDescent="0.25">
      <c r="A40" s="65">
        <v>38</v>
      </c>
      <c r="B40" s="65" t="s">
        <v>132</v>
      </c>
      <c r="C40" s="69">
        <v>149</v>
      </c>
      <c r="D40" s="68"/>
      <c r="E40" s="68"/>
      <c r="F40" s="65">
        <v>38</v>
      </c>
      <c r="G40" s="65" t="s">
        <v>83</v>
      </c>
      <c r="H40" s="65">
        <v>130</v>
      </c>
      <c r="I40" s="68"/>
      <c r="J40" s="14"/>
      <c r="K40" s="65">
        <v>38</v>
      </c>
      <c r="L40" s="65" t="s">
        <v>124</v>
      </c>
      <c r="M40" s="69">
        <v>168</v>
      </c>
      <c r="N40" s="68"/>
      <c r="O40" s="14"/>
      <c r="P40" s="71">
        <v>8</v>
      </c>
      <c r="Q40" s="65" t="s">
        <v>226</v>
      </c>
      <c r="R40" s="69">
        <v>285</v>
      </c>
      <c r="S40" s="65">
        <v>74</v>
      </c>
      <c r="T40" s="14"/>
      <c r="U40" s="14"/>
    </row>
    <row r="41" spans="1:21" ht="10.15" customHeight="1" x14ac:dyDescent="0.25">
      <c r="A41" s="65">
        <v>39</v>
      </c>
      <c r="B41" s="65" t="s">
        <v>270</v>
      </c>
      <c r="C41" s="69">
        <v>115</v>
      </c>
      <c r="D41" s="68"/>
      <c r="E41" s="68"/>
      <c r="F41" s="65">
        <v>39</v>
      </c>
      <c r="G41" s="65" t="s">
        <v>392</v>
      </c>
      <c r="H41" s="65">
        <v>140</v>
      </c>
      <c r="I41" s="68"/>
      <c r="J41" s="14"/>
      <c r="K41" s="65">
        <v>39</v>
      </c>
      <c r="L41" s="65" t="s">
        <v>315</v>
      </c>
      <c r="M41" s="69">
        <v>189</v>
      </c>
      <c r="N41" s="68"/>
      <c r="O41" s="14"/>
      <c r="P41" s="71">
        <v>9</v>
      </c>
      <c r="Q41" s="65" t="s">
        <v>212</v>
      </c>
      <c r="R41" s="69">
        <v>355</v>
      </c>
      <c r="S41" s="65">
        <v>74</v>
      </c>
      <c r="T41" s="14"/>
      <c r="U41" s="14"/>
    </row>
    <row r="42" spans="1:21" ht="10.15" customHeight="1" x14ac:dyDescent="0.25">
      <c r="A42" s="65">
        <v>40</v>
      </c>
      <c r="B42" s="65" t="s">
        <v>480</v>
      </c>
      <c r="C42" s="69">
        <v>119</v>
      </c>
      <c r="D42" s="68"/>
      <c r="E42" s="68"/>
      <c r="F42" s="65">
        <v>40</v>
      </c>
      <c r="G42" s="65" t="s">
        <v>84</v>
      </c>
      <c r="H42" s="65">
        <v>146</v>
      </c>
      <c r="I42" s="68"/>
      <c r="J42" s="14"/>
      <c r="K42" s="65">
        <v>40</v>
      </c>
      <c r="L42" s="65" t="s">
        <v>7</v>
      </c>
      <c r="M42" s="69">
        <v>201</v>
      </c>
      <c r="N42" s="68"/>
      <c r="O42" s="14"/>
      <c r="P42" s="71">
        <v>10</v>
      </c>
      <c r="Q42" s="65" t="s">
        <v>202</v>
      </c>
      <c r="R42" s="69">
        <v>425</v>
      </c>
      <c r="S42" s="65">
        <v>74</v>
      </c>
      <c r="T42" s="14"/>
      <c r="U42" s="14"/>
    </row>
    <row r="43" spans="1:21" ht="10.15" customHeight="1" x14ac:dyDescent="0.25">
      <c r="A43" s="65">
        <v>41</v>
      </c>
      <c r="B43" s="65" t="s">
        <v>457</v>
      </c>
      <c r="C43" s="69">
        <v>127</v>
      </c>
      <c r="D43" s="68"/>
      <c r="E43" s="68"/>
      <c r="F43" s="65">
        <v>41</v>
      </c>
      <c r="G43" s="65" t="s">
        <v>503</v>
      </c>
      <c r="H43" s="65">
        <v>157</v>
      </c>
      <c r="I43" s="68"/>
      <c r="J43" s="14"/>
      <c r="K43" s="65">
        <v>41</v>
      </c>
      <c r="L43" s="65" t="s">
        <v>404</v>
      </c>
      <c r="M43" s="69">
        <v>242</v>
      </c>
      <c r="N43" s="68"/>
      <c r="O43" s="14"/>
      <c r="P43" s="71">
        <v>11</v>
      </c>
      <c r="Q43" s="65" t="s">
        <v>213</v>
      </c>
      <c r="R43" s="69">
        <v>435</v>
      </c>
      <c r="S43" s="65">
        <v>74</v>
      </c>
      <c r="T43" s="14"/>
      <c r="U43" s="14"/>
    </row>
    <row r="44" spans="1:21" ht="10.15" customHeight="1" x14ac:dyDescent="0.25">
      <c r="A44" s="65">
        <v>42</v>
      </c>
      <c r="B44" s="65" t="s">
        <v>159</v>
      </c>
      <c r="C44" s="69">
        <v>102</v>
      </c>
      <c r="D44" s="68"/>
      <c r="E44" s="68"/>
      <c r="F44" s="65">
        <v>42</v>
      </c>
      <c r="G44" s="65" t="s">
        <v>85</v>
      </c>
      <c r="H44" s="65">
        <v>163</v>
      </c>
      <c r="I44" s="68"/>
      <c r="J44" s="14"/>
      <c r="K44" s="65">
        <v>42</v>
      </c>
      <c r="L44" s="65" t="s">
        <v>501</v>
      </c>
      <c r="M44" s="69">
        <v>266</v>
      </c>
      <c r="N44" s="68"/>
      <c r="O44" s="14"/>
      <c r="P44" s="71">
        <v>12</v>
      </c>
      <c r="Q44" s="65" t="s">
        <v>161</v>
      </c>
      <c r="R44" s="69">
        <v>510</v>
      </c>
      <c r="S44" s="65">
        <v>74</v>
      </c>
      <c r="T44" s="14"/>
      <c r="U44" s="14"/>
    </row>
    <row r="45" spans="1:21" ht="10.15" customHeight="1" x14ac:dyDescent="0.25">
      <c r="A45" s="65">
        <v>43</v>
      </c>
      <c r="B45" s="65" t="s">
        <v>397</v>
      </c>
      <c r="C45" s="69">
        <v>112</v>
      </c>
      <c r="D45" s="68"/>
      <c r="E45" s="68"/>
      <c r="F45" s="65">
        <v>43</v>
      </c>
      <c r="G45" s="65" t="s">
        <v>86</v>
      </c>
      <c r="H45" s="65">
        <v>172</v>
      </c>
      <c r="I45" s="68"/>
      <c r="J45" s="14"/>
      <c r="K45" s="65">
        <v>43</v>
      </c>
      <c r="L45" s="65" t="s">
        <v>425</v>
      </c>
      <c r="M45" s="69">
        <v>280</v>
      </c>
      <c r="N45" s="68"/>
      <c r="P45" s="71">
        <v>13</v>
      </c>
      <c r="Q45" s="65" t="s">
        <v>339</v>
      </c>
      <c r="R45" s="69">
        <v>590</v>
      </c>
      <c r="S45" s="65">
        <v>74</v>
      </c>
    </row>
    <row r="46" spans="1:21" ht="10.15" customHeight="1" x14ac:dyDescent="0.25">
      <c r="A46" s="65">
        <v>44</v>
      </c>
      <c r="B46" s="65" t="s">
        <v>33</v>
      </c>
      <c r="C46" s="69">
        <v>122</v>
      </c>
      <c r="D46" s="68"/>
      <c r="E46" s="68"/>
      <c r="F46" s="65">
        <v>44</v>
      </c>
      <c r="G46" s="65" t="s">
        <v>87</v>
      </c>
      <c r="H46" s="65">
        <v>206</v>
      </c>
      <c r="I46" s="68"/>
      <c r="J46" s="14"/>
      <c r="K46" s="65">
        <v>44</v>
      </c>
      <c r="L46" s="65" t="s">
        <v>369</v>
      </c>
      <c r="M46" s="69">
        <v>323</v>
      </c>
      <c r="N46" s="68"/>
      <c r="P46" s="71">
        <v>14</v>
      </c>
      <c r="Q46" s="65" t="s">
        <v>448</v>
      </c>
      <c r="R46" s="69">
        <v>670</v>
      </c>
      <c r="S46" s="65">
        <v>74</v>
      </c>
    </row>
    <row r="47" spans="1:21" ht="10.15" customHeight="1" x14ac:dyDescent="0.25">
      <c r="A47" s="65">
        <v>45</v>
      </c>
      <c r="B47" s="65" t="s">
        <v>396</v>
      </c>
      <c r="C47" s="69">
        <v>131</v>
      </c>
      <c r="D47" s="68"/>
      <c r="E47" s="68"/>
      <c r="F47" s="65">
        <v>45</v>
      </c>
      <c r="G47" s="66" t="s">
        <v>249</v>
      </c>
      <c r="H47" s="65">
        <v>225</v>
      </c>
      <c r="I47" s="68"/>
      <c r="J47" s="14"/>
      <c r="K47" s="65">
        <v>45</v>
      </c>
      <c r="L47" s="65" t="s">
        <v>481</v>
      </c>
      <c r="M47" s="69">
        <v>206</v>
      </c>
      <c r="N47" s="68"/>
      <c r="O47" s="14"/>
      <c r="P47" s="71">
        <v>15</v>
      </c>
      <c r="Q47" s="65" t="s">
        <v>248</v>
      </c>
      <c r="R47" s="69">
        <v>615</v>
      </c>
      <c r="S47" s="65">
        <v>74</v>
      </c>
      <c r="T47" s="14"/>
    </row>
    <row r="48" spans="1:21" ht="10.15" customHeight="1" x14ac:dyDescent="0.25">
      <c r="A48" s="65">
        <v>46</v>
      </c>
      <c r="B48" s="65" t="s">
        <v>34</v>
      </c>
      <c r="C48" s="69">
        <v>137</v>
      </c>
      <c r="D48" s="68"/>
      <c r="E48" s="68"/>
      <c r="F48" s="65">
        <v>46</v>
      </c>
      <c r="G48" s="65" t="s">
        <v>88</v>
      </c>
      <c r="H48" s="65">
        <v>235</v>
      </c>
      <c r="I48" s="68"/>
      <c r="J48" s="14"/>
      <c r="K48" s="65">
        <v>46</v>
      </c>
      <c r="L48" s="65" t="s">
        <v>377</v>
      </c>
      <c r="M48" s="69">
        <v>220</v>
      </c>
      <c r="N48" s="68"/>
      <c r="O48" s="14"/>
      <c r="P48" s="71">
        <v>16</v>
      </c>
      <c r="Q48" s="65" t="s">
        <v>172</v>
      </c>
      <c r="R48" s="69">
        <v>710</v>
      </c>
      <c r="S48" s="65">
        <v>74</v>
      </c>
      <c r="T48" s="14"/>
    </row>
    <row r="49" spans="1:20" ht="10.15" customHeight="1" x14ac:dyDescent="0.25">
      <c r="A49" s="65">
        <v>47</v>
      </c>
      <c r="B49" s="65" t="s">
        <v>502</v>
      </c>
      <c r="C49" s="69">
        <v>146</v>
      </c>
      <c r="D49" s="68"/>
      <c r="E49" s="68"/>
      <c r="F49" s="65">
        <v>47</v>
      </c>
      <c r="G49" s="65" t="s">
        <v>258</v>
      </c>
      <c r="H49" s="65">
        <v>302</v>
      </c>
      <c r="I49" s="68"/>
      <c r="J49" s="14"/>
      <c r="K49" s="65">
        <v>47</v>
      </c>
      <c r="L49" s="65" t="s">
        <v>544</v>
      </c>
      <c r="M49" s="69">
        <v>259</v>
      </c>
      <c r="N49" s="68"/>
      <c r="O49" s="14"/>
      <c r="P49" s="71">
        <v>17</v>
      </c>
      <c r="Q49" s="65" t="s">
        <v>173</v>
      </c>
      <c r="R49" s="69">
        <v>810</v>
      </c>
      <c r="S49" s="65">
        <v>75</v>
      </c>
      <c r="T49" s="14"/>
    </row>
    <row r="50" spans="1:20" ht="10.15" customHeight="1" x14ac:dyDescent="0.25">
      <c r="A50" s="65">
        <v>48</v>
      </c>
      <c r="B50" s="65" t="s">
        <v>35</v>
      </c>
      <c r="C50" s="69">
        <v>152</v>
      </c>
      <c r="D50" s="68"/>
      <c r="E50" s="68"/>
      <c r="F50" s="65">
        <v>48</v>
      </c>
      <c r="G50" s="65" t="s">
        <v>395</v>
      </c>
      <c r="H50" s="65">
        <v>177</v>
      </c>
      <c r="I50" s="68"/>
      <c r="J50" s="14"/>
      <c r="K50" s="65">
        <v>48</v>
      </c>
      <c r="L50" s="65" t="s">
        <v>381</v>
      </c>
      <c r="M50" s="69">
        <v>266</v>
      </c>
      <c r="N50" s="68"/>
      <c r="O50" s="14"/>
      <c r="P50" s="71">
        <v>18</v>
      </c>
      <c r="Q50" s="65" t="s">
        <v>175</v>
      </c>
      <c r="R50" s="69">
        <v>920</v>
      </c>
      <c r="S50" s="65">
        <v>75</v>
      </c>
      <c r="T50" s="14"/>
    </row>
    <row r="51" spans="1:20" ht="10.15" customHeight="1" x14ac:dyDescent="0.25">
      <c r="A51" s="65">
        <v>49</v>
      </c>
      <c r="B51" s="65" t="s">
        <v>36</v>
      </c>
      <c r="C51" s="69">
        <v>161</v>
      </c>
      <c r="D51" s="68"/>
      <c r="E51" s="68"/>
      <c r="F51" s="65">
        <v>49</v>
      </c>
      <c r="G51" s="65" t="s">
        <v>89</v>
      </c>
      <c r="H51" s="69">
        <v>185</v>
      </c>
      <c r="I51" s="68"/>
      <c r="J51" s="14"/>
      <c r="K51" s="65">
        <v>49</v>
      </c>
      <c r="L51" s="65" t="s">
        <v>353</v>
      </c>
      <c r="M51" s="69">
        <v>308</v>
      </c>
      <c r="N51" s="68"/>
      <c r="O51" s="14"/>
      <c r="P51" s="71">
        <v>19</v>
      </c>
      <c r="Q51" s="65" t="s">
        <v>203</v>
      </c>
      <c r="R51" s="69">
        <v>1130</v>
      </c>
      <c r="S51" s="65">
        <v>75</v>
      </c>
      <c r="T51" s="14"/>
    </row>
    <row r="52" spans="1:20" ht="10.15" customHeight="1" x14ac:dyDescent="0.25">
      <c r="A52" s="65">
        <v>50</v>
      </c>
      <c r="B52" s="65" t="s">
        <v>39</v>
      </c>
      <c r="C52" s="69">
        <v>192</v>
      </c>
      <c r="D52" s="68"/>
      <c r="E52" s="68"/>
      <c r="F52" s="65">
        <v>50</v>
      </c>
      <c r="G52" s="65" t="s">
        <v>90</v>
      </c>
      <c r="H52" s="69">
        <v>206</v>
      </c>
      <c r="I52" s="68"/>
      <c r="J52" s="14"/>
      <c r="K52" s="65">
        <v>50</v>
      </c>
      <c r="L52" s="65" t="s">
        <v>476</v>
      </c>
      <c r="M52" s="69">
        <v>295</v>
      </c>
      <c r="N52" s="68"/>
      <c r="O52" s="14"/>
      <c r="P52" s="71">
        <v>20</v>
      </c>
      <c r="Q52" s="65" t="s">
        <v>493</v>
      </c>
      <c r="R52" s="69">
        <v>1360</v>
      </c>
      <c r="S52" s="65">
        <v>76</v>
      </c>
      <c r="T52" s="14"/>
    </row>
    <row r="53" spans="1:20" ht="10.15" customHeight="1" x14ac:dyDescent="0.25">
      <c r="A53" s="65">
        <v>51</v>
      </c>
      <c r="B53" s="65" t="s">
        <v>215</v>
      </c>
      <c r="C53" s="69">
        <v>109</v>
      </c>
      <c r="D53" s="68"/>
      <c r="E53" s="68"/>
      <c r="F53" s="65">
        <v>51</v>
      </c>
      <c r="G53" s="65" t="s">
        <v>91</v>
      </c>
      <c r="H53" s="69">
        <v>219</v>
      </c>
      <c r="I53" s="68"/>
      <c r="J53" s="14"/>
      <c r="K53" s="65">
        <v>51</v>
      </c>
      <c r="L53" s="65" t="s">
        <v>231</v>
      </c>
      <c r="M53" s="69">
        <v>226</v>
      </c>
      <c r="N53" s="68"/>
      <c r="O53" s="14"/>
      <c r="P53" s="71">
        <v>21</v>
      </c>
      <c r="Q53" s="65" t="s">
        <v>204</v>
      </c>
      <c r="R53" s="69">
        <v>1185</v>
      </c>
      <c r="S53" s="65">
        <v>76</v>
      </c>
      <c r="T53" s="14"/>
    </row>
    <row r="54" spans="1:20" ht="10.15" customHeight="1" x14ac:dyDescent="0.25">
      <c r="A54" s="65">
        <v>52</v>
      </c>
      <c r="B54" s="65" t="s">
        <v>37</v>
      </c>
      <c r="C54" s="69">
        <v>130</v>
      </c>
      <c r="D54" s="68"/>
      <c r="E54" s="68"/>
      <c r="F54" s="65">
        <v>52</v>
      </c>
      <c r="G54" s="65" t="s">
        <v>92</v>
      </c>
      <c r="H54" s="69">
        <v>262</v>
      </c>
      <c r="I54" s="68"/>
      <c r="J54" s="14"/>
      <c r="K54" s="65">
        <v>52</v>
      </c>
      <c r="L54" s="65" t="s">
        <v>403</v>
      </c>
      <c r="M54" s="69">
        <v>253</v>
      </c>
      <c r="N54" s="68"/>
      <c r="O54" s="14"/>
      <c r="P54" s="71">
        <v>22</v>
      </c>
      <c r="Q54" s="65" t="s">
        <v>176</v>
      </c>
      <c r="R54" s="69">
        <v>1490</v>
      </c>
      <c r="S54" s="65">
        <v>78</v>
      </c>
      <c r="T54" s="14"/>
    </row>
    <row r="55" spans="1:20" ht="10.15" customHeight="1" x14ac:dyDescent="0.25">
      <c r="A55" s="65">
        <v>53</v>
      </c>
      <c r="B55" s="65" t="s">
        <v>399</v>
      </c>
      <c r="C55" s="69">
        <v>140</v>
      </c>
      <c r="D55" s="68"/>
      <c r="E55" s="68"/>
      <c r="F55" s="65">
        <v>53</v>
      </c>
      <c r="G55" s="65" t="s">
        <v>378</v>
      </c>
      <c r="H55" s="69">
        <v>287</v>
      </c>
      <c r="I55" s="68"/>
      <c r="J55" s="14"/>
      <c r="K55" s="65">
        <v>53</v>
      </c>
      <c r="L55" s="65" t="s">
        <v>8</v>
      </c>
      <c r="M55" s="69">
        <v>270</v>
      </c>
      <c r="N55" s="68"/>
      <c r="O55" s="14"/>
      <c r="P55" s="71">
        <v>23</v>
      </c>
      <c r="Q55" s="65" t="s">
        <v>484</v>
      </c>
      <c r="R55" s="69">
        <v>1770</v>
      </c>
      <c r="S55" s="65">
        <v>76</v>
      </c>
      <c r="T55" s="14"/>
    </row>
    <row r="56" spans="1:20" ht="10.15" customHeight="1" x14ac:dyDescent="0.25">
      <c r="A56" s="65">
        <v>54</v>
      </c>
      <c r="B56" s="65" t="s">
        <v>38</v>
      </c>
      <c r="C56" s="69">
        <v>146</v>
      </c>
      <c r="D56" s="68"/>
      <c r="E56" s="68"/>
      <c r="F56" s="65">
        <v>54</v>
      </c>
      <c r="G56" s="65" t="s">
        <v>93</v>
      </c>
      <c r="H56" s="69">
        <v>302</v>
      </c>
      <c r="I56" s="68"/>
      <c r="J56" s="14"/>
      <c r="K56" s="65">
        <v>54</v>
      </c>
      <c r="L56" s="65" t="s">
        <v>9</v>
      </c>
      <c r="M56" s="69">
        <v>326</v>
      </c>
      <c r="N56" s="68"/>
      <c r="O56" s="14"/>
      <c r="P56" s="71">
        <v>24</v>
      </c>
      <c r="Q56" s="65" t="s">
        <v>449</v>
      </c>
      <c r="R56" s="69">
        <v>2680</v>
      </c>
      <c r="S56" s="65">
        <v>131</v>
      </c>
      <c r="T56" s="14"/>
    </row>
    <row r="57" spans="1:20" ht="10.15" customHeight="1" x14ac:dyDescent="0.25">
      <c r="A57" s="65">
        <v>55</v>
      </c>
      <c r="B57" s="65" t="s">
        <v>504</v>
      </c>
      <c r="C57" s="69">
        <v>157</v>
      </c>
      <c r="D57" s="68"/>
      <c r="E57" s="68"/>
      <c r="F57" s="65">
        <v>55</v>
      </c>
      <c r="G57" s="65" t="s">
        <v>419</v>
      </c>
      <c r="H57" s="69">
        <v>346</v>
      </c>
      <c r="I57" s="68"/>
      <c r="J57" s="14"/>
      <c r="K57" s="65">
        <v>55</v>
      </c>
      <c r="L57" s="65" t="s">
        <v>131</v>
      </c>
      <c r="M57" s="69">
        <v>378</v>
      </c>
      <c r="N57" s="68"/>
      <c r="P57" s="79" t="s">
        <v>533</v>
      </c>
      <c r="Q57" s="148"/>
      <c r="R57" s="148"/>
      <c r="S57" s="80"/>
    </row>
    <row r="58" spans="1:20" ht="10.15" customHeight="1" x14ac:dyDescent="0.25">
      <c r="A58" s="65">
        <v>56</v>
      </c>
      <c r="B58" s="65" t="s">
        <v>40</v>
      </c>
      <c r="C58" s="69">
        <v>163</v>
      </c>
      <c r="D58" s="68"/>
      <c r="E58" s="68"/>
      <c r="F58" s="65">
        <v>56</v>
      </c>
      <c r="G58" s="65" t="s">
        <v>255</v>
      </c>
      <c r="H58" s="65">
        <v>389</v>
      </c>
      <c r="I58" s="68"/>
      <c r="J58" s="14"/>
      <c r="K58" s="65">
        <v>56</v>
      </c>
      <c r="L58" s="65" t="s">
        <v>416</v>
      </c>
      <c r="M58" s="69">
        <v>438</v>
      </c>
      <c r="N58" s="68"/>
      <c r="P58" s="81"/>
      <c r="Q58" s="149"/>
      <c r="R58" s="149"/>
      <c r="S58" s="82"/>
    </row>
    <row r="59" spans="1:20" ht="10.15" customHeight="1" x14ac:dyDescent="0.25">
      <c r="A59" s="65">
        <v>57</v>
      </c>
      <c r="B59" s="65" t="s">
        <v>41</v>
      </c>
      <c r="C59" s="69">
        <v>172</v>
      </c>
      <c r="D59" s="68"/>
      <c r="E59" s="68"/>
      <c r="F59" s="65">
        <v>57</v>
      </c>
      <c r="G59" s="65" t="s">
        <v>94</v>
      </c>
      <c r="H59" s="69">
        <v>224</v>
      </c>
      <c r="I59" s="68"/>
      <c r="J59" s="14"/>
      <c r="K59" s="65">
        <v>57</v>
      </c>
      <c r="L59" s="65" t="s">
        <v>171</v>
      </c>
      <c r="M59" s="69">
        <v>317</v>
      </c>
      <c r="N59" s="68"/>
      <c r="O59" s="14"/>
      <c r="P59" s="152" t="s">
        <v>0</v>
      </c>
      <c r="Q59" s="150" t="s">
        <v>108</v>
      </c>
      <c r="R59" s="65" t="s">
        <v>110</v>
      </c>
      <c r="S59" s="65" t="s">
        <v>110</v>
      </c>
    </row>
    <row r="60" spans="1:20" ht="10.15" customHeight="1" x14ac:dyDescent="0.25">
      <c r="A60" s="65">
        <v>58</v>
      </c>
      <c r="B60" s="65" t="s">
        <v>506</v>
      </c>
      <c r="C60" s="69">
        <v>206</v>
      </c>
      <c r="D60" s="68"/>
      <c r="E60" s="68"/>
      <c r="F60" s="65">
        <v>58</v>
      </c>
      <c r="G60" s="65" t="s">
        <v>421</v>
      </c>
      <c r="H60" s="69">
        <v>239</v>
      </c>
      <c r="I60" s="68"/>
      <c r="J60" s="14"/>
      <c r="K60" s="65">
        <v>58</v>
      </c>
      <c r="L60" s="65" t="s">
        <v>10</v>
      </c>
      <c r="M60" s="69">
        <v>384</v>
      </c>
      <c r="N60" s="68"/>
      <c r="O60" s="14"/>
      <c r="P60" s="153"/>
      <c r="Q60" s="151"/>
      <c r="R60" s="65" t="s">
        <v>111</v>
      </c>
      <c r="S60" s="65" t="s">
        <v>205</v>
      </c>
    </row>
    <row r="61" spans="1:20" ht="10.15" customHeight="1" x14ac:dyDescent="0.25">
      <c r="A61" s="65">
        <v>59</v>
      </c>
      <c r="B61" s="65" t="s">
        <v>394</v>
      </c>
      <c r="C61" s="69">
        <v>159</v>
      </c>
      <c r="D61" s="68"/>
      <c r="E61" s="68"/>
      <c r="F61" s="65">
        <v>59</v>
      </c>
      <c r="G61" s="65" t="s">
        <v>95</v>
      </c>
      <c r="H61" s="69">
        <v>250</v>
      </c>
      <c r="I61" s="68"/>
      <c r="J61" s="14"/>
      <c r="K61" s="65">
        <v>59</v>
      </c>
      <c r="L61" s="65" t="s">
        <v>251</v>
      </c>
      <c r="M61" s="69">
        <v>445</v>
      </c>
      <c r="N61" s="68"/>
      <c r="O61" s="14"/>
      <c r="P61" s="65">
        <v>1</v>
      </c>
      <c r="Q61" s="65" t="s">
        <v>236</v>
      </c>
      <c r="R61" s="69">
        <v>1170</v>
      </c>
      <c r="S61" s="65">
        <v>130</v>
      </c>
    </row>
    <row r="62" spans="1:20" ht="10.15" customHeight="1" x14ac:dyDescent="0.25">
      <c r="A62" s="65">
        <v>60</v>
      </c>
      <c r="B62" s="65" t="s">
        <v>42</v>
      </c>
      <c r="C62" s="69">
        <v>166</v>
      </c>
      <c r="D62" s="68"/>
      <c r="E62" s="68"/>
      <c r="F62" s="65">
        <v>60</v>
      </c>
      <c r="G62" s="65" t="s">
        <v>96</v>
      </c>
      <c r="H62" s="69">
        <v>266</v>
      </c>
      <c r="I62" s="68"/>
      <c r="J62" s="14"/>
      <c r="K62" s="65">
        <v>60</v>
      </c>
      <c r="L62" s="65" t="s">
        <v>430</v>
      </c>
      <c r="M62" s="69">
        <v>517</v>
      </c>
      <c r="N62" s="68"/>
      <c r="O62" s="14"/>
      <c r="P62" s="65">
        <v>2</v>
      </c>
      <c r="Q62" s="65" t="s">
        <v>237</v>
      </c>
      <c r="R62" s="69">
        <v>1400</v>
      </c>
      <c r="S62" s="65">
        <v>130</v>
      </c>
    </row>
    <row r="63" spans="1:20" ht="10.15" customHeight="1" x14ac:dyDescent="0.25">
      <c r="A63" s="65">
        <v>61</v>
      </c>
      <c r="B63" s="65" t="s">
        <v>43</v>
      </c>
      <c r="C63" s="69">
        <v>185</v>
      </c>
      <c r="D63" s="68"/>
      <c r="E63" s="68"/>
      <c r="F63" s="65">
        <v>61</v>
      </c>
      <c r="G63" s="65" t="s">
        <v>97</v>
      </c>
      <c r="H63" s="69">
        <v>319</v>
      </c>
      <c r="I63" s="68"/>
      <c r="J63" s="14"/>
      <c r="K63" s="65">
        <v>61</v>
      </c>
      <c r="L63" s="65" t="s">
        <v>153</v>
      </c>
      <c r="M63" s="69">
        <v>364</v>
      </c>
      <c r="N63" s="68"/>
      <c r="O63" s="14"/>
      <c r="P63" s="65">
        <v>3</v>
      </c>
      <c r="Q63" s="65" t="s">
        <v>238</v>
      </c>
      <c r="R63" s="69">
        <v>1620</v>
      </c>
      <c r="S63" s="65">
        <v>130</v>
      </c>
    </row>
    <row r="64" spans="1:20" ht="10.15" customHeight="1" x14ac:dyDescent="0.25">
      <c r="A64" s="65">
        <v>62</v>
      </c>
      <c r="B64" s="65" t="s">
        <v>44</v>
      </c>
      <c r="C64" s="69">
        <v>196</v>
      </c>
      <c r="D64" s="68"/>
      <c r="E64" s="68"/>
      <c r="F64" s="65">
        <v>62</v>
      </c>
      <c r="G64" s="65" t="s">
        <v>452</v>
      </c>
      <c r="H64" s="69">
        <v>349</v>
      </c>
      <c r="I64" s="68"/>
      <c r="J64" s="14"/>
      <c r="K64" s="65">
        <v>62</v>
      </c>
      <c r="L64" s="65" t="s">
        <v>11</v>
      </c>
      <c r="M64" s="69">
        <v>441</v>
      </c>
      <c r="N64" s="68"/>
      <c r="O64" s="14"/>
      <c r="P64" s="65">
        <v>4</v>
      </c>
      <c r="Q64" s="65" t="s">
        <v>239</v>
      </c>
      <c r="R64" s="69">
        <v>2450</v>
      </c>
      <c r="S64" s="65">
        <v>130</v>
      </c>
    </row>
    <row r="65" spans="1:21" ht="10.15" customHeight="1" x14ac:dyDescent="0.25">
      <c r="A65" s="65">
        <v>63</v>
      </c>
      <c r="B65" s="65" t="s">
        <v>45</v>
      </c>
      <c r="C65" s="69">
        <v>238</v>
      </c>
      <c r="D65" s="68"/>
      <c r="E65" s="68"/>
      <c r="F65" s="65">
        <v>63</v>
      </c>
      <c r="G65" s="65" t="s">
        <v>98</v>
      </c>
      <c r="H65" s="69">
        <v>368</v>
      </c>
      <c r="I65" s="68"/>
      <c r="J65" s="14"/>
      <c r="K65" s="65">
        <v>63</v>
      </c>
      <c r="L65" s="65" t="s">
        <v>428</v>
      </c>
      <c r="M65" s="69">
        <v>486</v>
      </c>
      <c r="N65" s="68"/>
      <c r="O65" s="14"/>
      <c r="P65" s="65">
        <v>5</v>
      </c>
      <c r="Q65" s="65" t="s">
        <v>240</v>
      </c>
      <c r="R65" s="69">
        <v>2805</v>
      </c>
      <c r="S65" s="65">
        <v>130</v>
      </c>
    </row>
    <row r="66" spans="1:21" ht="10.15" customHeight="1" x14ac:dyDescent="0.25">
      <c r="A66" s="65">
        <v>64</v>
      </c>
      <c r="B66" s="65" t="s">
        <v>354</v>
      </c>
      <c r="C66" s="69">
        <v>256</v>
      </c>
      <c r="D66" s="68"/>
      <c r="E66" s="68"/>
      <c r="F66" s="65">
        <v>64</v>
      </c>
      <c r="G66" s="65" t="s">
        <v>435</v>
      </c>
      <c r="H66" s="65">
        <v>423</v>
      </c>
      <c r="I66" s="68"/>
      <c r="J66" s="14"/>
      <c r="K66" s="65">
        <v>64</v>
      </c>
      <c r="L66" s="65" t="s">
        <v>116</v>
      </c>
      <c r="M66" s="69">
        <v>512</v>
      </c>
      <c r="N66" s="68"/>
      <c r="O66" s="14"/>
      <c r="P66" s="65">
        <v>6</v>
      </c>
      <c r="Q66" s="65" t="s">
        <v>241</v>
      </c>
      <c r="R66" s="69">
        <v>3340</v>
      </c>
      <c r="S66" s="65">
        <v>130</v>
      </c>
    </row>
    <row r="67" spans="1:21" ht="10.15" customHeight="1" x14ac:dyDescent="0.25">
      <c r="A67" s="65">
        <v>65</v>
      </c>
      <c r="B67" s="65" t="s">
        <v>46</v>
      </c>
      <c r="C67" s="69">
        <v>268</v>
      </c>
      <c r="D67" s="68"/>
      <c r="E67" s="68"/>
      <c r="F67" s="65">
        <v>65</v>
      </c>
      <c r="G67" s="65" t="s">
        <v>164</v>
      </c>
      <c r="H67" s="65">
        <v>477</v>
      </c>
      <c r="I67" s="68"/>
      <c r="J67" s="14"/>
      <c r="K67" s="65">
        <v>65</v>
      </c>
      <c r="L67" s="65" t="s">
        <v>427</v>
      </c>
      <c r="M67" s="69">
        <v>595</v>
      </c>
      <c r="N67" s="68"/>
      <c r="O67" s="14"/>
      <c r="P67" s="65">
        <v>7</v>
      </c>
      <c r="Q67" s="65" t="s">
        <v>312</v>
      </c>
      <c r="R67" s="69">
        <v>4860</v>
      </c>
      <c r="S67" s="65">
        <v>133</v>
      </c>
    </row>
    <row r="68" spans="1:21" ht="10.15" customHeight="1" x14ac:dyDescent="0.25">
      <c r="A68" s="65">
        <v>66</v>
      </c>
      <c r="B68" s="65" t="s">
        <v>445</v>
      </c>
      <c r="C68" s="69">
        <v>177</v>
      </c>
      <c r="D68" s="68"/>
      <c r="E68" s="68"/>
      <c r="F68" s="65">
        <v>66</v>
      </c>
      <c r="G68" s="65" t="s">
        <v>331</v>
      </c>
      <c r="H68" s="69">
        <v>301</v>
      </c>
      <c r="I68" s="68"/>
      <c r="J68" s="14"/>
      <c r="K68" s="65">
        <v>66</v>
      </c>
      <c r="L68" s="65" t="s">
        <v>316</v>
      </c>
      <c r="M68" s="69">
        <v>677</v>
      </c>
      <c r="N68" s="68"/>
      <c r="O68" s="14"/>
      <c r="P68" s="65">
        <v>7</v>
      </c>
      <c r="Q68" s="65" t="s">
        <v>433</v>
      </c>
      <c r="R68" s="69">
        <v>7680</v>
      </c>
      <c r="S68" s="65">
        <v>133</v>
      </c>
    </row>
    <row r="69" spans="1:21" ht="10.15" customHeight="1" x14ac:dyDescent="0.25">
      <c r="A69" s="65">
        <v>67</v>
      </c>
      <c r="B69" s="65" t="s">
        <v>47</v>
      </c>
      <c r="C69" s="69">
        <v>185</v>
      </c>
      <c r="D69" s="68"/>
      <c r="E69" s="68"/>
      <c r="F69" s="65">
        <v>67</v>
      </c>
      <c r="G69" s="65" t="s">
        <v>414</v>
      </c>
      <c r="H69" s="69">
        <v>320</v>
      </c>
      <c r="I69" s="68"/>
      <c r="J69" s="14"/>
      <c r="K69" s="65">
        <v>67</v>
      </c>
      <c r="L69" s="65" t="s">
        <v>314</v>
      </c>
      <c r="M69" s="69">
        <v>387</v>
      </c>
      <c r="N69" s="68"/>
      <c r="O69" s="14"/>
      <c r="P69" s="154" t="s">
        <v>534</v>
      </c>
      <c r="Q69" s="155"/>
      <c r="R69" s="155"/>
      <c r="S69" s="156"/>
    </row>
    <row r="70" spans="1:21" ht="10.15" customHeight="1" x14ac:dyDescent="0.25">
      <c r="A70" s="65">
        <v>68</v>
      </c>
      <c r="B70" s="65" t="s">
        <v>48</v>
      </c>
      <c r="C70" s="69">
        <v>206</v>
      </c>
      <c r="D70" s="68"/>
      <c r="E70" s="68"/>
      <c r="F70" s="65">
        <v>68</v>
      </c>
      <c r="G70" s="65" t="s">
        <v>129</v>
      </c>
      <c r="H70" s="69">
        <v>337</v>
      </c>
      <c r="I70" s="68"/>
      <c r="J70" s="14"/>
      <c r="K70" s="65">
        <v>68</v>
      </c>
      <c r="L70" s="65" t="s">
        <v>12</v>
      </c>
      <c r="M70" s="69">
        <v>468</v>
      </c>
      <c r="N70" s="68"/>
      <c r="O70" s="14"/>
      <c r="P70" s="157"/>
      <c r="Q70" s="158"/>
      <c r="R70" s="158"/>
      <c r="S70" s="159"/>
    </row>
    <row r="71" spans="1:21" ht="10.15" customHeight="1" x14ac:dyDescent="0.25">
      <c r="A71" s="65">
        <v>69</v>
      </c>
      <c r="B71" s="65" t="s">
        <v>49</v>
      </c>
      <c r="C71" s="69">
        <v>219</v>
      </c>
      <c r="D71" s="68"/>
      <c r="E71" s="68"/>
      <c r="F71" s="65">
        <v>69</v>
      </c>
      <c r="G71" s="65" t="s">
        <v>99</v>
      </c>
      <c r="H71" s="69">
        <v>358</v>
      </c>
      <c r="I71" s="68"/>
      <c r="J71" s="14"/>
      <c r="K71" s="65">
        <v>69</v>
      </c>
      <c r="L71" s="65" t="s">
        <v>379</v>
      </c>
      <c r="M71" s="69">
        <v>515</v>
      </c>
      <c r="N71" s="68"/>
      <c r="O71" s="14"/>
      <c r="P71" s="152" t="s">
        <v>0</v>
      </c>
      <c r="Q71" s="150" t="s">
        <v>108</v>
      </c>
      <c r="R71" s="65" t="s">
        <v>110</v>
      </c>
      <c r="S71" s="65" t="s">
        <v>110</v>
      </c>
    </row>
    <row r="72" spans="1:21" ht="10.15" customHeight="1" x14ac:dyDescent="0.25">
      <c r="A72" s="65">
        <v>70</v>
      </c>
      <c r="B72" s="65" t="s">
        <v>50</v>
      </c>
      <c r="C72" s="69">
        <v>262</v>
      </c>
      <c r="D72" s="68"/>
      <c r="E72" s="68"/>
      <c r="F72" s="65">
        <v>70</v>
      </c>
      <c r="G72" s="65" t="s">
        <v>100</v>
      </c>
      <c r="H72" s="69">
        <v>432</v>
      </c>
      <c r="I72" s="68"/>
      <c r="J72" s="14"/>
      <c r="K72" s="65">
        <v>70</v>
      </c>
      <c r="L72" s="65" t="s">
        <v>13</v>
      </c>
      <c r="M72" s="69">
        <v>544</v>
      </c>
      <c r="N72" s="68"/>
      <c r="O72" s="14"/>
      <c r="P72" s="153"/>
      <c r="Q72" s="151"/>
      <c r="R72" s="65" t="s">
        <v>111</v>
      </c>
      <c r="S72" s="65" t="s">
        <v>205</v>
      </c>
    </row>
    <row r="73" spans="1:21" ht="10.15" customHeight="1" x14ac:dyDescent="0.25">
      <c r="A73" s="65">
        <v>71</v>
      </c>
      <c r="B73" s="65" t="s">
        <v>411</v>
      </c>
      <c r="C73" s="69">
        <v>287</v>
      </c>
      <c r="D73" s="68"/>
      <c r="E73" s="68"/>
      <c r="F73" s="65">
        <v>71</v>
      </c>
      <c r="G73" s="65" t="s">
        <v>415</v>
      </c>
      <c r="H73" s="69">
        <v>474</v>
      </c>
      <c r="I73" s="68"/>
      <c r="J73" s="14"/>
      <c r="K73" s="65">
        <v>71</v>
      </c>
      <c r="L73" s="65" t="s">
        <v>14</v>
      </c>
      <c r="M73" s="69">
        <v>631</v>
      </c>
      <c r="N73" s="68"/>
      <c r="P73" s="71">
        <v>1</v>
      </c>
      <c r="Q73" s="65" t="s">
        <v>426</v>
      </c>
      <c r="R73" s="65">
        <v>485</v>
      </c>
      <c r="S73" s="65">
        <v>82</v>
      </c>
    </row>
    <row r="74" spans="1:21" ht="10.15" customHeight="1" x14ac:dyDescent="0.25">
      <c r="A74" s="65">
        <v>72</v>
      </c>
      <c r="B74" s="65" t="s">
        <v>51</v>
      </c>
      <c r="C74" s="69">
        <v>302</v>
      </c>
      <c r="D74" s="68"/>
      <c r="E74" s="68"/>
      <c r="F74" s="65">
        <v>72</v>
      </c>
      <c r="G74" s="65" t="s">
        <v>101</v>
      </c>
      <c r="H74" s="69">
        <v>499</v>
      </c>
      <c r="I74" s="68"/>
      <c r="J74" s="14"/>
      <c r="K74" s="65">
        <v>72</v>
      </c>
      <c r="L74" s="65" t="s">
        <v>366</v>
      </c>
      <c r="M74" s="69">
        <v>718</v>
      </c>
      <c r="N74" s="68"/>
      <c r="P74" s="65">
        <v>2</v>
      </c>
      <c r="Q74" s="65" t="s">
        <v>112</v>
      </c>
      <c r="R74" s="69">
        <v>530</v>
      </c>
      <c r="S74" s="65">
        <v>75</v>
      </c>
    </row>
    <row r="75" spans="1:21" ht="10.15" customHeight="1" x14ac:dyDescent="0.25">
      <c r="A75" s="65">
        <v>73</v>
      </c>
      <c r="B75" s="65" t="s">
        <v>420</v>
      </c>
      <c r="C75" s="69">
        <v>346</v>
      </c>
      <c r="D75" s="68"/>
      <c r="E75" s="68"/>
      <c r="F75" s="65">
        <v>73</v>
      </c>
      <c r="G75" s="65" t="s">
        <v>436</v>
      </c>
      <c r="H75" s="65">
        <v>577</v>
      </c>
      <c r="I75" s="68"/>
      <c r="J75" s="14"/>
      <c r="K75" s="65">
        <v>73</v>
      </c>
      <c r="L75" s="65" t="s">
        <v>514</v>
      </c>
      <c r="M75" s="69">
        <v>495</v>
      </c>
      <c r="N75" s="68"/>
      <c r="O75" s="14"/>
      <c r="P75" s="71">
        <v>3</v>
      </c>
      <c r="Q75" s="65" t="s">
        <v>113</v>
      </c>
      <c r="R75" s="69">
        <v>645</v>
      </c>
      <c r="S75" s="65">
        <v>75</v>
      </c>
      <c r="T75" s="14"/>
      <c r="U75" s="14"/>
    </row>
    <row r="76" spans="1:21" ht="10.15" customHeight="1" x14ac:dyDescent="0.25">
      <c r="A76" s="65">
        <v>74</v>
      </c>
      <c r="B76" s="65" t="s">
        <v>234</v>
      </c>
      <c r="C76" s="69">
        <v>389</v>
      </c>
      <c r="D76" s="68"/>
      <c r="E76" s="68"/>
      <c r="F76" s="65">
        <v>74</v>
      </c>
      <c r="G76" s="65" t="s">
        <v>123</v>
      </c>
      <c r="H76" s="65">
        <v>645</v>
      </c>
      <c r="I76" s="68"/>
      <c r="J76" s="14"/>
      <c r="K76" s="65">
        <v>74</v>
      </c>
      <c r="L76" s="65" t="s">
        <v>417</v>
      </c>
      <c r="M76" s="69">
        <v>575</v>
      </c>
      <c r="N76" s="68"/>
      <c r="O76" s="14"/>
      <c r="P76" s="65">
        <v>4</v>
      </c>
      <c r="Q76" s="65" t="s">
        <v>114</v>
      </c>
      <c r="R76" s="69">
        <v>835</v>
      </c>
      <c r="S76" s="65">
        <v>78</v>
      </c>
      <c r="T76" s="14"/>
      <c r="U76" s="14"/>
    </row>
    <row r="77" spans="1:21" ht="10.15" customHeight="1" x14ac:dyDescent="0.25">
      <c r="A77" s="65">
        <v>75</v>
      </c>
      <c r="B77" s="65" t="s">
        <v>52</v>
      </c>
      <c r="C77" s="69">
        <v>224</v>
      </c>
      <c r="D77" s="68"/>
      <c r="E77" s="68"/>
      <c r="F77" s="65">
        <v>75</v>
      </c>
      <c r="G77" s="65" t="s">
        <v>200</v>
      </c>
      <c r="H77" s="69">
        <v>798</v>
      </c>
      <c r="I77" s="68"/>
      <c r="J77" s="14"/>
      <c r="K77" s="65">
        <v>75</v>
      </c>
      <c r="L77" s="65" t="s">
        <v>418</v>
      </c>
      <c r="M77" s="69">
        <v>668</v>
      </c>
      <c r="N77" s="68"/>
      <c r="O77" s="14"/>
      <c r="P77" s="71">
        <v>5</v>
      </c>
      <c r="Q77" s="65" t="s">
        <v>206</v>
      </c>
      <c r="R77" s="69">
        <v>975</v>
      </c>
      <c r="S77" s="65">
        <v>78</v>
      </c>
      <c r="T77" s="14"/>
      <c r="U77" s="14"/>
    </row>
    <row r="78" spans="1:21" ht="10.15" customHeight="1" x14ac:dyDescent="0.25">
      <c r="A78" s="65">
        <v>76</v>
      </c>
      <c r="B78" s="65" t="s">
        <v>62</v>
      </c>
      <c r="C78" s="69">
        <v>250</v>
      </c>
      <c r="D78" s="68"/>
      <c r="E78" s="68"/>
      <c r="F78" s="65">
        <v>76</v>
      </c>
      <c r="G78" s="65" t="s">
        <v>332</v>
      </c>
      <c r="H78" s="69">
        <v>378</v>
      </c>
      <c r="I78" s="68"/>
      <c r="J78" s="14"/>
      <c r="K78" s="65">
        <v>76</v>
      </c>
      <c r="L78" s="65" t="s">
        <v>221</v>
      </c>
      <c r="M78" s="69">
        <v>553</v>
      </c>
      <c r="N78" s="68"/>
      <c r="O78" s="14"/>
      <c r="P78" s="65">
        <v>6</v>
      </c>
      <c r="Q78" s="65" t="s">
        <v>207</v>
      </c>
      <c r="R78" s="69">
        <v>1140</v>
      </c>
      <c r="S78" s="65">
        <v>78</v>
      </c>
      <c r="T78" s="14"/>
      <c r="U78" s="14"/>
    </row>
    <row r="79" spans="1:21" ht="10.15" customHeight="1" x14ac:dyDescent="0.25">
      <c r="A79" s="65">
        <v>77</v>
      </c>
      <c r="B79" s="65" t="s">
        <v>53</v>
      </c>
      <c r="C79" s="69">
        <v>266</v>
      </c>
      <c r="D79" s="68"/>
      <c r="E79" s="68"/>
      <c r="F79" s="65">
        <v>77</v>
      </c>
      <c r="G79" s="65" t="s">
        <v>441</v>
      </c>
      <c r="H79" s="69">
        <v>403</v>
      </c>
      <c r="I79" s="68"/>
      <c r="J79" s="14"/>
      <c r="K79" s="65">
        <v>77</v>
      </c>
      <c r="L79" s="65" t="s">
        <v>268</v>
      </c>
      <c r="M79" s="69">
        <v>547</v>
      </c>
      <c r="N79" s="68"/>
      <c r="O79" s="14"/>
      <c r="P79" s="71">
        <v>7</v>
      </c>
      <c r="Q79" s="65" t="s">
        <v>208</v>
      </c>
      <c r="R79" s="69">
        <v>1310</v>
      </c>
      <c r="S79" s="65">
        <v>78</v>
      </c>
      <c r="T79" s="14"/>
      <c r="U79" s="14"/>
    </row>
    <row r="80" spans="1:21" ht="10.15" customHeight="1" x14ac:dyDescent="0.25">
      <c r="A80" s="65">
        <v>78</v>
      </c>
      <c r="B80" s="65" t="s">
        <v>54</v>
      </c>
      <c r="C80" s="69">
        <v>319</v>
      </c>
      <c r="D80" s="68"/>
      <c r="E80" s="68"/>
      <c r="F80" s="65">
        <v>78</v>
      </c>
      <c r="G80" s="65" t="s">
        <v>333</v>
      </c>
      <c r="H80" s="69">
        <v>424</v>
      </c>
      <c r="I80" s="68"/>
      <c r="J80" s="14"/>
      <c r="K80" s="65">
        <v>78</v>
      </c>
      <c r="L80" s="65" t="s">
        <v>269</v>
      </c>
      <c r="M80" s="69">
        <v>653</v>
      </c>
      <c r="N80" s="68"/>
      <c r="O80" s="14"/>
      <c r="P80" s="65">
        <v>8</v>
      </c>
      <c r="Q80" s="65" t="s">
        <v>165</v>
      </c>
      <c r="R80" s="69">
        <v>2440</v>
      </c>
      <c r="S80" s="65">
        <v>128</v>
      </c>
      <c r="T80" s="14"/>
      <c r="U80" s="14"/>
    </row>
    <row r="81" spans="1:21" ht="10.15" customHeight="1" x14ac:dyDescent="0.25">
      <c r="A81" s="65">
        <v>79</v>
      </c>
      <c r="B81" s="65" t="s">
        <v>456</v>
      </c>
      <c r="C81" s="69">
        <v>349</v>
      </c>
      <c r="D81" s="68"/>
      <c r="E81" s="68"/>
      <c r="F81" s="65">
        <v>79</v>
      </c>
      <c r="G81" s="65" t="s">
        <v>130</v>
      </c>
      <c r="H81" s="69">
        <v>451</v>
      </c>
      <c r="I81" s="68"/>
      <c r="J81" s="14"/>
      <c r="K81" s="65">
        <v>79</v>
      </c>
      <c r="L81" s="65" t="s">
        <v>309</v>
      </c>
      <c r="M81" s="69">
        <v>986</v>
      </c>
      <c r="N81" s="68"/>
      <c r="O81" s="14"/>
      <c r="P81" s="71">
        <v>9</v>
      </c>
      <c r="Q81" s="65" t="s">
        <v>166</v>
      </c>
      <c r="R81" s="69">
        <v>2730</v>
      </c>
      <c r="S81" s="65">
        <v>128</v>
      </c>
      <c r="T81" s="14"/>
      <c r="U81" s="14"/>
    </row>
    <row r="82" spans="1:21" ht="10.15" customHeight="1" x14ac:dyDescent="0.25">
      <c r="A82" s="65">
        <v>80</v>
      </c>
      <c r="B82" s="65" t="s">
        <v>55</v>
      </c>
      <c r="C82" s="69">
        <v>368</v>
      </c>
      <c r="D82" s="68"/>
      <c r="E82" s="68"/>
      <c r="F82" s="65">
        <v>80</v>
      </c>
      <c r="G82" s="65" t="s">
        <v>102</v>
      </c>
      <c r="H82" s="69">
        <v>545</v>
      </c>
      <c r="I82" s="68"/>
      <c r="J82" s="14"/>
      <c r="K82" s="65">
        <v>80</v>
      </c>
      <c r="L82" s="65" t="s">
        <v>360</v>
      </c>
      <c r="M82" s="69">
        <v>970</v>
      </c>
      <c r="N82" s="68"/>
      <c r="O82" s="14"/>
      <c r="P82" s="65">
        <v>10</v>
      </c>
      <c r="Q82" s="65" t="s">
        <v>167</v>
      </c>
      <c r="R82" s="69">
        <v>3110</v>
      </c>
      <c r="S82" s="65">
        <v>128</v>
      </c>
      <c r="T82" s="14"/>
      <c r="U82" s="14"/>
    </row>
    <row r="83" spans="1:21" ht="10.15" customHeight="1" x14ac:dyDescent="0.25">
      <c r="A83" s="65">
        <v>81</v>
      </c>
      <c r="B83" s="65" t="s">
        <v>232</v>
      </c>
      <c r="C83" s="69">
        <v>477</v>
      </c>
      <c r="D83" s="68"/>
      <c r="E83" s="68"/>
      <c r="F83" s="65">
        <v>81</v>
      </c>
      <c r="G83" s="65" t="s">
        <v>103</v>
      </c>
      <c r="H83" s="69">
        <v>637</v>
      </c>
      <c r="I83" s="68"/>
      <c r="J83" s="14"/>
      <c r="K83" s="65">
        <v>81</v>
      </c>
      <c r="L83" s="65" t="s">
        <v>437</v>
      </c>
      <c r="M83" s="69">
        <v>573</v>
      </c>
      <c r="N83" s="68"/>
      <c r="O83" s="14"/>
      <c r="P83" s="71">
        <v>11</v>
      </c>
      <c r="Q83" s="65" t="s">
        <v>178</v>
      </c>
      <c r="R83" s="69">
        <v>3545</v>
      </c>
      <c r="S83" s="65">
        <v>128</v>
      </c>
      <c r="T83" s="14"/>
      <c r="U83" s="14"/>
    </row>
    <row r="84" spans="1:21" ht="10.15" customHeight="1" x14ac:dyDescent="0.25">
      <c r="A84" s="65">
        <v>82</v>
      </c>
      <c r="B84" s="65" t="s">
        <v>361</v>
      </c>
      <c r="C84" s="69">
        <v>262</v>
      </c>
      <c r="D84" s="68"/>
      <c r="E84" s="68"/>
      <c r="F84" s="65">
        <v>82</v>
      </c>
      <c r="G84" s="65" t="s">
        <v>429</v>
      </c>
      <c r="H84" s="65">
        <v>731</v>
      </c>
      <c r="I84" s="68"/>
      <c r="J84" s="14"/>
      <c r="K84" s="65">
        <v>82</v>
      </c>
      <c r="L84" s="65" t="s">
        <v>217</v>
      </c>
      <c r="M84" s="69">
        <v>656</v>
      </c>
      <c r="N84" s="68"/>
      <c r="O84" s="14"/>
      <c r="P84" s="65">
        <v>12</v>
      </c>
      <c r="Q84" s="65" t="s">
        <v>344</v>
      </c>
      <c r="R84" s="69">
        <v>4070</v>
      </c>
      <c r="S84" s="65">
        <v>128</v>
      </c>
      <c r="T84" s="14"/>
      <c r="U84" s="14"/>
    </row>
    <row r="85" spans="1:21" ht="10.15" customHeight="1" x14ac:dyDescent="0.25">
      <c r="A85" s="65">
        <v>83</v>
      </c>
      <c r="B85" s="65" t="s">
        <v>157</v>
      </c>
      <c r="C85" s="69">
        <v>293</v>
      </c>
      <c r="D85" s="68"/>
      <c r="E85" s="68"/>
      <c r="F85" s="65">
        <v>83</v>
      </c>
      <c r="G85" s="65" t="s">
        <v>104</v>
      </c>
      <c r="H85" s="65">
        <v>829</v>
      </c>
      <c r="I85" s="68"/>
      <c r="J85" s="14"/>
      <c r="K85" s="65">
        <v>83</v>
      </c>
      <c r="L85" s="65" t="s">
        <v>364</v>
      </c>
      <c r="M85" s="69">
        <v>785</v>
      </c>
      <c r="N85" s="68"/>
      <c r="O85" s="14"/>
      <c r="P85" s="79" t="s">
        <v>515</v>
      </c>
      <c r="Q85" s="148"/>
      <c r="R85" s="148"/>
      <c r="S85" s="80"/>
      <c r="T85" s="14"/>
      <c r="U85" s="14"/>
    </row>
    <row r="86" spans="1:21" ht="10.15" customHeight="1" x14ac:dyDescent="0.25">
      <c r="A86" s="65">
        <v>84</v>
      </c>
      <c r="B86" s="65" t="s">
        <v>56</v>
      </c>
      <c r="C86" s="69">
        <v>312</v>
      </c>
      <c r="D86" s="68"/>
      <c r="E86" s="68"/>
      <c r="F86" s="65">
        <v>84</v>
      </c>
      <c r="G86" s="65" t="s">
        <v>105</v>
      </c>
      <c r="H86" s="65">
        <v>1010</v>
      </c>
      <c r="I86" s="68"/>
      <c r="J86" s="14"/>
      <c r="K86" s="65">
        <v>84</v>
      </c>
      <c r="L86" s="65" t="s">
        <v>644</v>
      </c>
      <c r="M86" s="69">
        <v>895</v>
      </c>
      <c r="N86" s="68"/>
      <c r="O86" s="14"/>
      <c r="P86" s="81"/>
      <c r="Q86" s="149"/>
      <c r="R86" s="149"/>
      <c r="S86" s="82"/>
      <c r="T86" s="14"/>
      <c r="U86" s="14"/>
    </row>
    <row r="87" spans="1:21" ht="10.15" customHeight="1" x14ac:dyDescent="0.25">
      <c r="A87" s="65">
        <v>85</v>
      </c>
      <c r="B87" s="65" t="s">
        <v>57</v>
      </c>
      <c r="C87" s="69">
        <v>375</v>
      </c>
      <c r="D87" s="68"/>
      <c r="E87" s="68"/>
      <c r="F87" s="65">
        <v>85</v>
      </c>
      <c r="G87" s="65" t="s">
        <v>224</v>
      </c>
      <c r="H87" s="65">
        <v>658</v>
      </c>
      <c r="I87" s="68"/>
      <c r="J87" s="14"/>
      <c r="K87" s="65">
        <v>85</v>
      </c>
      <c r="L87" s="65" t="s">
        <v>199</v>
      </c>
      <c r="M87" s="65">
        <v>1040</v>
      </c>
      <c r="N87" s="68"/>
      <c r="O87" s="14"/>
      <c r="P87" s="152" t="s">
        <v>0</v>
      </c>
      <c r="Q87" s="150" t="s">
        <v>108</v>
      </c>
      <c r="R87" s="65" t="s">
        <v>110</v>
      </c>
      <c r="S87" s="65" t="s">
        <v>110</v>
      </c>
      <c r="T87" s="14"/>
      <c r="U87" s="14"/>
    </row>
    <row r="88" spans="1:21" ht="10.15" customHeight="1" x14ac:dyDescent="0.25">
      <c r="A88" s="65">
        <v>86</v>
      </c>
      <c r="B88" s="65" t="s">
        <v>134</v>
      </c>
      <c r="C88" s="69">
        <v>433</v>
      </c>
      <c r="D88" s="68"/>
      <c r="E88" s="68"/>
      <c r="F88" s="65">
        <v>86</v>
      </c>
      <c r="G88" s="65" t="s">
        <v>214</v>
      </c>
      <c r="H88" s="65">
        <v>763</v>
      </c>
      <c r="I88" s="68"/>
      <c r="J88" s="14"/>
      <c r="K88" s="65">
        <v>86</v>
      </c>
      <c r="L88" s="65" t="s">
        <v>201</v>
      </c>
      <c r="M88" s="65">
        <v>1200</v>
      </c>
      <c r="N88" s="68"/>
      <c r="O88" s="68"/>
      <c r="P88" s="153"/>
      <c r="Q88" s="151"/>
      <c r="R88" s="65" t="s">
        <v>111</v>
      </c>
      <c r="S88" s="65" t="s">
        <v>205</v>
      </c>
      <c r="T88" s="14"/>
      <c r="U88" s="14"/>
    </row>
    <row r="89" spans="1:21" ht="10.15" customHeight="1" x14ac:dyDescent="0.25">
      <c r="A89" s="65">
        <v>87</v>
      </c>
      <c r="B89" s="65" t="s">
        <v>257</v>
      </c>
      <c r="C89" s="69">
        <v>565</v>
      </c>
      <c r="D89" s="68"/>
      <c r="E89" s="68"/>
      <c r="F89" s="65">
        <v>87</v>
      </c>
      <c r="G89" s="65" t="s">
        <v>135</v>
      </c>
      <c r="H89" s="65">
        <v>1000</v>
      </c>
      <c r="I89" s="68"/>
      <c r="J89" s="14"/>
      <c r="K89" s="65">
        <v>87</v>
      </c>
      <c r="L89" s="65" t="s">
        <v>367</v>
      </c>
      <c r="M89" s="65">
        <v>1710</v>
      </c>
      <c r="N89" s="68"/>
      <c r="O89" s="68"/>
      <c r="P89" s="65">
        <v>1</v>
      </c>
      <c r="Q89" s="65" t="s">
        <v>180</v>
      </c>
      <c r="R89" s="69">
        <v>43</v>
      </c>
      <c r="S89" s="65">
        <v>63</v>
      </c>
      <c r="T89" s="14"/>
      <c r="U89" s="14"/>
    </row>
    <row r="90" spans="1:21" ht="10.15" customHeight="1" x14ac:dyDescent="0.25">
      <c r="A90" s="65">
        <v>88</v>
      </c>
      <c r="B90" s="65" t="s">
        <v>467</v>
      </c>
      <c r="C90" s="69">
        <v>691</v>
      </c>
      <c r="D90" s="68"/>
      <c r="E90" s="68"/>
      <c r="F90" s="65">
        <v>88</v>
      </c>
      <c r="G90" s="65" t="s">
        <v>216</v>
      </c>
      <c r="H90" s="65">
        <v>1600</v>
      </c>
      <c r="I90" s="68"/>
      <c r="J90" s="14"/>
      <c r="K90" s="65">
        <v>88</v>
      </c>
      <c r="L90" s="65" t="s">
        <v>313</v>
      </c>
      <c r="M90" s="65">
        <v>1090</v>
      </c>
      <c r="N90" s="68"/>
      <c r="O90" s="68"/>
      <c r="P90" s="65">
        <v>2</v>
      </c>
      <c r="Q90" s="65" t="s">
        <v>181</v>
      </c>
      <c r="R90" s="69">
        <v>60</v>
      </c>
      <c r="S90" s="65">
        <v>63</v>
      </c>
      <c r="T90" s="14"/>
    </row>
    <row r="91" spans="1:21" ht="10.15" customHeight="1" x14ac:dyDescent="0.25">
      <c r="A91" s="65">
        <v>89</v>
      </c>
      <c r="B91" s="65" t="s">
        <v>334</v>
      </c>
      <c r="C91" s="69">
        <v>290</v>
      </c>
      <c r="D91" s="68"/>
      <c r="E91" s="68"/>
      <c r="F91" s="65">
        <v>89</v>
      </c>
      <c r="G91" s="65" t="s">
        <v>168</v>
      </c>
      <c r="H91" s="65">
        <v>1585</v>
      </c>
      <c r="I91" s="68"/>
      <c r="J91" s="68"/>
      <c r="K91" s="65">
        <v>89</v>
      </c>
      <c r="L91" s="65" t="s">
        <v>261</v>
      </c>
      <c r="M91" s="65">
        <v>1450</v>
      </c>
      <c r="N91" s="68"/>
      <c r="O91" s="14"/>
      <c r="P91" s="65">
        <v>3</v>
      </c>
      <c r="Q91" s="65" t="s">
        <v>182</v>
      </c>
      <c r="R91" s="69">
        <v>76</v>
      </c>
      <c r="S91" s="65">
        <v>66</v>
      </c>
      <c r="T91" s="14"/>
    </row>
    <row r="92" spans="1:21" ht="10.15" customHeight="1" x14ac:dyDescent="0.25">
      <c r="A92" s="65">
        <v>90</v>
      </c>
      <c r="B92" s="65" t="s">
        <v>128</v>
      </c>
      <c r="C92" s="69">
        <v>315</v>
      </c>
      <c r="D92" s="68"/>
      <c r="E92" s="68"/>
      <c r="F92" s="65">
        <v>90</v>
      </c>
      <c r="G92" s="65" t="s">
        <v>136</v>
      </c>
      <c r="H92" s="65">
        <v>1960</v>
      </c>
      <c r="I92" s="68"/>
      <c r="J92" s="68"/>
      <c r="K92" s="65">
        <v>90</v>
      </c>
      <c r="L92" s="65" t="s">
        <v>265</v>
      </c>
      <c r="M92" s="65">
        <v>2100</v>
      </c>
      <c r="N92" s="68"/>
      <c r="O92" s="14"/>
      <c r="P92" s="65">
        <v>4</v>
      </c>
      <c r="Q92" s="65" t="s">
        <v>488</v>
      </c>
      <c r="R92" s="69">
        <v>98</v>
      </c>
      <c r="S92" s="65">
        <v>66</v>
      </c>
      <c r="T92" s="14"/>
    </row>
    <row r="93" spans="1:21" ht="10.15" customHeight="1" x14ac:dyDescent="0.25">
      <c r="A93" s="65">
        <v>91</v>
      </c>
      <c r="B93" s="65" t="s">
        <v>58</v>
      </c>
      <c r="C93" s="69">
        <v>335</v>
      </c>
      <c r="D93" s="68"/>
      <c r="E93" s="68"/>
      <c r="F93" s="65">
        <v>91</v>
      </c>
      <c r="G93" s="65" t="s">
        <v>431</v>
      </c>
      <c r="H93" s="65">
        <v>2105</v>
      </c>
      <c r="I93" s="68"/>
      <c r="J93" s="14"/>
      <c r="K93" s="65">
        <v>91</v>
      </c>
      <c r="L93" s="65" t="s">
        <v>262</v>
      </c>
      <c r="M93" s="65">
        <v>2375</v>
      </c>
      <c r="N93" s="68"/>
      <c r="O93" s="14"/>
      <c r="P93" s="65">
        <v>5</v>
      </c>
      <c r="Q93" s="65" t="s">
        <v>489</v>
      </c>
      <c r="R93" s="69">
        <v>54</v>
      </c>
      <c r="S93" s="65">
        <v>64</v>
      </c>
      <c r="T93" s="14"/>
    </row>
    <row r="94" spans="1:21" ht="10.15" customHeight="1" x14ac:dyDescent="0.25">
      <c r="A94" s="65">
        <v>92</v>
      </c>
      <c r="B94" s="65" t="s">
        <v>59</v>
      </c>
      <c r="C94" s="69">
        <v>404</v>
      </c>
      <c r="D94" s="68"/>
      <c r="E94" s="68"/>
      <c r="F94" s="65">
        <v>92</v>
      </c>
      <c r="G94" s="65" t="s">
        <v>169</v>
      </c>
      <c r="H94" s="65">
        <v>1820</v>
      </c>
      <c r="I94" s="68"/>
      <c r="J94" s="14"/>
      <c r="K94" s="65">
        <v>92</v>
      </c>
      <c r="L94" s="65" t="s">
        <v>482</v>
      </c>
      <c r="M94" s="65">
        <v>2840</v>
      </c>
      <c r="N94" s="68"/>
      <c r="O94" s="14"/>
      <c r="P94" s="65">
        <v>6</v>
      </c>
      <c r="Q94" s="65" t="s">
        <v>490</v>
      </c>
      <c r="R94" s="69">
        <v>78</v>
      </c>
      <c r="S94" s="65">
        <v>64</v>
      </c>
      <c r="T94" s="14"/>
    </row>
    <row r="95" spans="1:21" ht="10.15" customHeight="1" x14ac:dyDescent="0.25">
      <c r="A95" s="65">
        <v>93</v>
      </c>
      <c r="B95" s="65" t="s">
        <v>60</v>
      </c>
      <c r="C95" s="69">
        <v>466</v>
      </c>
      <c r="D95" s="68"/>
      <c r="E95" s="68"/>
      <c r="F95" s="65">
        <v>93</v>
      </c>
      <c r="G95" s="65" t="s">
        <v>137</v>
      </c>
      <c r="H95" s="65">
        <v>2270</v>
      </c>
      <c r="I95" s="68"/>
      <c r="J95" s="14"/>
      <c r="K95" s="65">
        <v>93</v>
      </c>
      <c r="L95" s="65" t="s">
        <v>651</v>
      </c>
      <c r="M95" s="65">
        <v>2440</v>
      </c>
      <c r="N95" s="68"/>
      <c r="O95" s="14"/>
      <c r="P95" s="65">
        <v>7</v>
      </c>
      <c r="Q95" s="65" t="s">
        <v>491</v>
      </c>
      <c r="R95" s="69">
        <v>108</v>
      </c>
      <c r="S95" s="65">
        <v>64</v>
      </c>
      <c r="T95" s="14"/>
    </row>
    <row r="96" spans="1:21" ht="10.15" customHeight="1" x14ac:dyDescent="0.25">
      <c r="A96" s="65">
        <v>94</v>
      </c>
      <c r="B96" s="65" t="s">
        <v>225</v>
      </c>
      <c r="C96" s="69">
        <v>609</v>
      </c>
      <c r="D96" s="68"/>
      <c r="E96" s="68"/>
      <c r="F96" s="65">
        <v>94</v>
      </c>
      <c r="G96" s="65" t="s">
        <v>386</v>
      </c>
      <c r="H96" s="65">
        <v>3000</v>
      </c>
      <c r="I96" s="68"/>
      <c r="J96" s="14"/>
      <c r="K96" s="65">
        <v>94</v>
      </c>
      <c r="L96" s="65" t="s">
        <v>483</v>
      </c>
      <c r="M96" s="65">
        <v>3550</v>
      </c>
      <c r="N96" s="68"/>
      <c r="O96" s="14"/>
      <c r="P96" s="65">
        <v>8</v>
      </c>
      <c r="Q96" s="65" t="s">
        <v>492</v>
      </c>
      <c r="R96" s="69">
        <v>128</v>
      </c>
      <c r="S96" s="65">
        <v>64</v>
      </c>
      <c r="T96" s="14"/>
    </row>
    <row r="97" spans="1:20" ht="10.15" customHeight="1" x14ac:dyDescent="0.25">
      <c r="A97" s="65">
        <v>95</v>
      </c>
      <c r="B97" s="65" t="s">
        <v>461</v>
      </c>
      <c r="C97" s="69">
        <v>746</v>
      </c>
      <c r="D97" s="68"/>
      <c r="E97" s="68"/>
      <c r="F97" s="65">
        <v>95</v>
      </c>
      <c r="G97" s="65" t="s">
        <v>170</v>
      </c>
      <c r="H97" s="65">
        <v>2060</v>
      </c>
      <c r="I97" s="68"/>
      <c r="J97" s="14"/>
      <c r="K97" s="65">
        <v>95</v>
      </c>
      <c r="L97" s="65" t="s">
        <v>263</v>
      </c>
      <c r="M97" s="65">
        <v>4240</v>
      </c>
      <c r="N97" s="68"/>
      <c r="O97" s="14"/>
      <c r="P97" s="65">
        <v>9</v>
      </c>
      <c r="Q97" s="65" t="s">
        <v>253</v>
      </c>
      <c r="R97" s="146">
        <v>75</v>
      </c>
      <c r="S97" s="147"/>
      <c r="T97" s="14"/>
    </row>
    <row r="98" spans="1:20" ht="10.15" customHeight="1" x14ac:dyDescent="0.25">
      <c r="A98" s="65">
        <v>96</v>
      </c>
      <c r="B98" s="65" t="s">
        <v>363</v>
      </c>
      <c r="C98" s="69">
        <v>405</v>
      </c>
      <c r="D98" s="68"/>
      <c r="E98" s="68"/>
      <c r="F98" s="65">
        <v>96</v>
      </c>
      <c r="G98" s="65" t="s">
        <v>138</v>
      </c>
      <c r="H98" s="65">
        <v>2550</v>
      </c>
      <c r="I98" s="68"/>
      <c r="J98" s="14"/>
      <c r="K98" s="65">
        <v>96</v>
      </c>
      <c r="L98" s="65" t="s">
        <v>264</v>
      </c>
      <c r="M98" s="65">
        <v>5630</v>
      </c>
      <c r="N98" s="68"/>
      <c r="O98" s="14"/>
      <c r="P98" s="65">
        <v>10</v>
      </c>
      <c r="Q98" s="65" t="s">
        <v>254</v>
      </c>
      <c r="R98" s="146">
        <v>70</v>
      </c>
      <c r="S98" s="147"/>
      <c r="T98" s="14"/>
    </row>
    <row r="99" spans="1:20" ht="10.15" customHeight="1" x14ac:dyDescent="0.25">
      <c r="A99" s="65">
        <v>97</v>
      </c>
      <c r="B99" s="65" t="s">
        <v>362</v>
      </c>
      <c r="C99" s="69">
        <v>488</v>
      </c>
      <c r="D99" s="68"/>
      <c r="E99" s="68"/>
      <c r="F99" s="65">
        <v>97</v>
      </c>
      <c r="G99" s="65" t="s">
        <v>387</v>
      </c>
      <c r="H99" s="65">
        <v>3055</v>
      </c>
      <c r="I99" s="68"/>
      <c r="J99" s="14"/>
      <c r="K99" s="65">
        <v>97</v>
      </c>
      <c r="L99" s="65" t="s">
        <v>266</v>
      </c>
      <c r="M99" s="65">
        <v>4670</v>
      </c>
      <c r="N99" s="68"/>
      <c r="O99" s="14"/>
      <c r="P99" s="65">
        <v>11</v>
      </c>
      <c r="Q99" s="65" t="s">
        <v>659</v>
      </c>
      <c r="R99" s="69">
        <f>Лист1!O33*S99</f>
        <v>37.82</v>
      </c>
      <c r="S99" s="75">
        <v>61</v>
      </c>
      <c r="T99" s="14"/>
    </row>
    <row r="100" spans="1:20" ht="10.15" customHeight="1" x14ac:dyDescent="0.25">
      <c r="A100" s="65">
        <v>98</v>
      </c>
      <c r="B100" s="65" t="s">
        <v>259</v>
      </c>
      <c r="C100" s="69">
        <v>565</v>
      </c>
      <c r="D100" s="68"/>
      <c r="E100" s="68"/>
      <c r="F100" s="65">
        <v>98</v>
      </c>
      <c r="G100" s="65" t="s">
        <v>220</v>
      </c>
      <c r="H100" s="65">
        <v>2870</v>
      </c>
      <c r="I100" s="68"/>
      <c r="J100" s="14"/>
      <c r="K100" s="65">
        <v>98</v>
      </c>
      <c r="L100" s="65" t="s">
        <v>505</v>
      </c>
      <c r="M100" s="65">
        <v>5590</v>
      </c>
      <c r="N100" s="68"/>
      <c r="O100" s="14"/>
      <c r="P100" s="65">
        <v>12</v>
      </c>
      <c r="Q100" s="65" t="s">
        <v>539</v>
      </c>
      <c r="R100" s="69">
        <f>Лист1!O18*Лист2!S100</f>
        <v>37.200000000000003</v>
      </c>
      <c r="S100" s="65">
        <v>60</v>
      </c>
      <c r="T100" s="14"/>
    </row>
    <row r="101" spans="1:20" ht="10.15" customHeight="1" x14ac:dyDescent="0.25">
      <c r="A101" s="65">
        <v>99</v>
      </c>
      <c r="B101" s="65" t="s">
        <v>260</v>
      </c>
      <c r="C101" s="65">
        <v>741</v>
      </c>
      <c r="D101" s="68"/>
      <c r="E101" s="70"/>
      <c r="F101" s="65">
        <v>99</v>
      </c>
      <c r="G101" s="65" t="s">
        <v>478</v>
      </c>
      <c r="H101" s="65">
        <v>3770</v>
      </c>
      <c r="I101" s="68"/>
      <c r="J101" s="14"/>
      <c r="K101" s="65">
        <v>99</v>
      </c>
      <c r="L101" s="65" t="s">
        <v>486</v>
      </c>
      <c r="M101" s="65">
        <v>9230</v>
      </c>
      <c r="N101" s="68"/>
      <c r="O101" s="14"/>
      <c r="P101" s="65">
        <v>13</v>
      </c>
      <c r="Q101" s="65" t="s">
        <v>540</v>
      </c>
      <c r="R101" s="69">
        <f>Лист1!O19*Лист2!S101</f>
        <v>51.62</v>
      </c>
      <c r="S101" s="65">
        <v>58</v>
      </c>
      <c r="T101" s="14"/>
    </row>
    <row r="102" spans="1:20" ht="10.15" customHeight="1" x14ac:dyDescent="0.25">
      <c r="A102" s="65">
        <v>100</v>
      </c>
      <c r="B102" s="65" t="s">
        <v>479</v>
      </c>
      <c r="C102" s="65">
        <v>451</v>
      </c>
      <c r="D102" s="68"/>
      <c r="E102" s="70"/>
      <c r="F102" s="65">
        <v>100</v>
      </c>
      <c r="G102" s="65" t="s">
        <v>477</v>
      </c>
      <c r="H102" s="65">
        <v>4970</v>
      </c>
      <c r="I102" s="68"/>
      <c r="J102" s="14"/>
      <c r="N102" s="68"/>
      <c r="P102" s="65">
        <v>14</v>
      </c>
      <c r="Q102" s="65" t="s">
        <v>541</v>
      </c>
      <c r="R102" s="69">
        <f>Лист1!O20*Лист2!S102</f>
        <v>70.179999999999993</v>
      </c>
      <c r="S102" s="65">
        <v>58</v>
      </c>
    </row>
    <row r="103" spans="1:20" ht="10.15" customHeight="1" x14ac:dyDescent="0.3">
      <c r="A103" s="65">
        <v>101</v>
      </c>
      <c r="B103" s="65" t="s">
        <v>368</v>
      </c>
      <c r="C103" s="65">
        <v>545</v>
      </c>
      <c r="D103" s="68"/>
      <c r="E103" s="70"/>
      <c r="F103" s="14"/>
      <c r="G103" s="14"/>
      <c r="H103" s="14"/>
      <c r="I103" s="57"/>
      <c r="J103" s="14"/>
      <c r="N103" s="68"/>
      <c r="P103" s="65">
        <v>15</v>
      </c>
      <c r="Q103" s="65" t="s">
        <v>542</v>
      </c>
      <c r="R103" s="69">
        <f>Лист1!O21*Лист2!S103</f>
        <v>91.64</v>
      </c>
      <c r="S103" s="65">
        <v>58</v>
      </c>
    </row>
    <row r="104" spans="1:20" ht="10.15" customHeight="1" x14ac:dyDescent="0.3">
      <c r="A104" s="65">
        <v>102</v>
      </c>
      <c r="B104" s="65" t="s">
        <v>177</v>
      </c>
      <c r="C104" s="65">
        <v>631</v>
      </c>
      <c r="D104" s="68"/>
      <c r="E104" s="72"/>
      <c r="F104" s="14"/>
      <c r="G104" s="14"/>
      <c r="H104" s="14"/>
      <c r="I104" s="57"/>
      <c r="J104" s="14"/>
      <c r="N104" s="68"/>
      <c r="P104" s="65">
        <v>16</v>
      </c>
      <c r="Q104" s="65" t="s">
        <v>543</v>
      </c>
      <c r="R104" s="69">
        <f>Лист1!O22*Лист2!S104</f>
        <v>116</v>
      </c>
      <c r="S104" s="65">
        <v>58</v>
      </c>
    </row>
    <row r="105" spans="1:20" ht="10.15" customHeight="1" x14ac:dyDescent="0.3">
      <c r="A105" s="65">
        <v>103</v>
      </c>
      <c r="B105" s="65" t="s">
        <v>310</v>
      </c>
      <c r="C105" s="65">
        <v>829</v>
      </c>
      <c r="D105" s="68"/>
      <c r="E105" s="72"/>
      <c r="F105" s="14"/>
      <c r="G105" s="14" t="str">
        <f>Лист1!S4</f>
        <v>12.09.2025 год</v>
      </c>
      <c r="H105" s="14"/>
      <c r="I105" s="57"/>
      <c r="J105" s="14"/>
      <c r="N105" s="68"/>
      <c r="P105" s="65">
        <v>17</v>
      </c>
      <c r="Q105" s="65" t="s">
        <v>658</v>
      </c>
      <c r="R105" s="69">
        <f>Лист1!O23*Лист2!S105</f>
        <v>143.26000000000002</v>
      </c>
      <c r="S105" s="65">
        <v>58</v>
      </c>
    </row>
    <row r="106" spans="1:20" ht="10.15" customHeight="1" x14ac:dyDescent="0.3">
      <c r="A106" s="54"/>
      <c r="B106" s="14"/>
      <c r="C106" s="54"/>
      <c r="D106" s="14"/>
      <c r="E106" s="14"/>
      <c r="F106" s="14"/>
      <c r="G106" s="14"/>
      <c r="H106" s="14"/>
      <c r="I106" s="57"/>
      <c r="J106" s="14"/>
      <c r="N106" s="68"/>
      <c r="P106" s="65">
        <v>18</v>
      </c>
      <c r="Q106" s="73" t="s">
        <v>247</v>
      </c>
      <c r="R106" s="146">
        <v>90</v>
      </c>
      <c r="S106" s="147"/>
    </row>
    <row r="107" spans="1:20" ht="10.15" customHeight="1" x14ac:dyDescent="0.3">
      <c r="A107" s="54"/>
      <c r="B107" s="14"/>
      <c r="C107" s="14"/>
      <c r="D107" s="68"/>
      <c r="E107" s="14"/>
      <c r="F107" s="14"/>
      <c r="G107" s="14"/>
      <c r="H107" s="14"/>
      <c r="I107" s="57"/>
      <c r="J107" s="14"/>
      <c r="N107" s="68"/>
      <c r="P107" s="65">
        <v>19</v>
      </c>
      <c r="Q107" s="74" t="s">
        <v>243</v>
      </c>
      <c r="R107" s="146">
        <v>88</v>
      </c>
      <c r="S107" s="147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57"/>
      <c r="J108" s="14"/>
      <c r="N108" s="68"/>
      <c r="P108" s="65">
        <v>20</v>
      </c>
      <c r="Q108" s="74" t="s">
        <v>244</v>
      </c>
      <c r="R108" s="146">
        <v>88</v>
      </c>
      <c r="S108" s="147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57"/>
      <c r="J109" s="14"/>
      <c r="N109" s="68"/>
      <c r="P109" s="65">
        <v>21</v>
      </c>
      <c r="Q109" s="74" t="s">
        <v>245</v>
      </c>
      <c r="R109" s="146">
        <v>88</v>
      </c>
      <c r="S109" s="147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8"/>
      <c r="P110" s="65">
        <v>22</v>
      </c>
      <c r="Q110" s="74" t="s">
        <v>246</v>
      </c>
      <c r="R110" s="146">
        <v>88</v>
      </c>
      <c r="S110" s="147"/>
    </row>
    <row r="111" spans="1:20" ht="10.15" customHeight="1" x14ac:dyDescent="0.25">
      <c r="N111" s="68"/>
      <c r="P111" s="14"/>
      <c r="Q111" s="14"/>
      <c r="R111" s="14"/>
      <c r="S111" s="14"/>
    </row>
    <row r="112" spans="1:20" ht="10.15" customHeight="1" x14ac:dyDescent="0.25">
      <c r="P112" s="14"/>
      <c r="Q112" s="14"/>
      <c r="R112" s="14"/>
      <c r="S112" s="14"/>
    </row>
    <row r="113" spans="16:19" ht="10.15" customHeight="1" x14ac:dyDescent="0.25">
      <c r="P113" s="14"/>
      <c r="Q113" s="14"/>
      <c r="R113" s="14"/>
      <c r="S113" s="14"/>
    </row>
    <row r="114" spans="16:19" ht="10.15" customHeight="1" x14ac:dyDescent="0.25">
      <c r="P114" s="14"/>
      <c r="R114" s="14"/>
      <c r="S114" s="14"/>
    </row>
  </sheetData>
  <mergeCells count="24"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  <mergeCell ref="P85:S86"/>
    <mergeCell ref="Q71:Q72"/>
    <mergeCell ref="P71:P72"/>
    <mergeCell ref="Q87:Q88"/>
    <mergeCell ref="P87:P88"/>
    <mergeCell ref="R97:S97"/>
    <mergeCell ref="R98:S98"/>
    <mergeCell ref="R110:S110"/>
    <mergeCell ref="R109:S109"/>
    <mergeCell ref="R106:S106"/>
    <mergeCell ref="R107:S107"/>
    <mergeCell ref="R108:S108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2025-08-28T11:35:19Z</cp:lastPrinted>
  <dcterms:created xsi:type="dcterms:W3CDTF">2014-02-20T03:37:21Z</dcterms:created>
  <dcterms:modified xsi:type="dcterms:W3CDTF">2025-09-12T11:20:35Z</dcterms:modified>
</cp:coreProperties>
</file>