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Dayana1\Downloads\"/>
    </mc:Choice>
  </mc:AlternateContent>
  <xr:revisionPtr revIDLastSave="0" documentId="8_{0E0B14B2-5F43-4F03-9358-CB7F8D820B13}" xr6:coauthVersionLast="47" xr6:coauthVersionMax="47" xr10:uidLastSave="{00000000-0000-0000-0000-000000000000}"/>
  <bookViews>
    <workbookView xWindow="-108" yWindow="-108" windowWidth="23256" windowHeight="12576" activeTab="1" xr2:uid="{3873A8C1-94C6-4975-9D06-6594547ABFAD}"/>
  </bookViews>
  <sheets>
    <sheet name="Лист1" sheetId="1" r:id="rId1"/>
    <sheet name="Лист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5" i="2" l="1"/>
  <c r="R95" i="2"/>
  <c r="R94" i="2"/>
  <c r="R93" i="2"/>
  <c r="R92" i="2"/>
  <c r="R91" i="2"/>
  <c r="R90" i="2"/>
  <c r="R89" i="2"/>
  <c r="R88" i="2"/>
  <c r="S73" i="2"/>
  <c r="S72" i="2"/>
  <c r="S71" i="2"/>
  <c r="S70" i="2"/>
  <c r="S69" i="2"/>
  <c r="S68" i="2"/>
  <c r="S67" i="2"/>
  <c r="S66" i="2"/>
  <c r="S65" i="2"/>
  <c r="S64" i="2"/>
  <c r="S63" i="2"/>
  <c r="S62" i="2"/>
  <c r="S57" i="2"/>
  <c r="S56" i="2"/>
  <c r="S55" i="2"/>
  <c r="S54" i="2"/>
  <c r="S53" i="2"/>
  <c r="S52" i="2"/>
  <c r="S51" i="2"/>
  <c r="S50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E56" i="1"/>
  <c r="E55" i="1"/>
  <c r="C53" i="1"/>
  <c r="C52" i="1"/>
  <c r="C51" i="1"/>
  <c r="C50" i="1"/>
  <c r="C49" i="1"/>
  <c r="C48" i="1"/>
  <c r="C47" i="1"/>
  <c r="C46" i="1"/>
  <c r="C44" i="1"/>
  <c r="S43" i="1"/>
  <c r="C43" i="1"/>
  <c r="S42" i="1"/>
  <c r="C42" i="1"/>
  <c r="S41" i="1"/>
  <c r="C41" i="1"/>
  <c r="S40" i="1"/>
  <c r="C40" i="1"/>
  <c r="C39" i="1"/>
  <c r="C38" i="1"/>
  <c r="M37" i="1"/>
  <c r="L37" i="1"/>
  <c r="C37" i="1"/>
  <c r="M36" i="1"/>
  <c r="L36" i="1"/>
  <c r="C36" i="1"/>
  <c r="M35" i="1"/>
  <c r="L35" i="1" s="1"/>
  <c r="C35" i="1"/>
  <c r="M34" i="1"/>
  <c r="L34" i="1"/>
  <c r="C34" i="1"/>
  <c r="M33" i="1"/>
  <c r="L33" i="1" s="1"/>
  <c r="C33" i="1"/>
  <c r="M32" i="1"/>
  <c r="L32" i="1" s="1"/>
  <c r="C32" i="1"/>
  <c r="M31" i="1"/>
  <c r="L31" i="1" s="1"/>
  <c r="C31" i="1"/>
  <c r="M30" i="1"/>
  <c r="L30" i="1" s="1"/>
  <c r="C30" i="1"/>
  <c r="M29" i="1"/>
  <c r="L29" i="1"/>
  <c r="M28" i="1"/>
  <c r="L28" i="1" s="1"/>
  <c r="C28" i="1"/>
  <c r="C27" i="1"/>
  <c r="C26" i="1"/>
  <c r="C25" i="1"/>
  <c r="C24" i="1"/>
  <c r="L23" i="1"/>
  <c r="C23" i="1"/>
  <c r="L22" i="1"/>
  <c r="C22" i="1"/>
  <c r="L21" i="1"/>
  <c r="C21" i="1"/>
  <c r="L20" i="1"/>
  <c r="C20" i="1"/>
  <c r="L19" i="1"/>
  <c r="C19" i="1"/>
  <c r="L18" i="1"/>
  <c r="C18" i="1"/>
  <c r="L17" i="1"/>
  <c r="C17" i="1"/>
  <c r="L16" i="1"/>
  <c r="C16" i="1"/>
  <c r="L15" i="1"/>
  <c r="C15" i="1"/>
  <c r="L14" i="1"/>
  <c r="C14" i="1"/>
  <c r="L13" i="1"/>
  <c r="C13" i="1"/>
  <c r="C12" i="1"/>
  <c r="C11" i="1"/>
  <c r="C10" i="1"/>
  <c r="C9" i="1"/>
  <c r="C8" i="1"/>
  <c r="C6" i="1"/>
  <c r="C5" i="1"/>
</calcChain>
</file>

<file path=xl/sharedStrings.xml><?xml version="1.0" encoding="utf-8"?>
<sst xmlns="http://schemas.openxmlformats.org/spreadsheetml/2006/main" count="759" uniqueCount="677">
  <si>
    <t xml:space="preserve"> Листы стальные </t>
  </si>
  <si>
    <r>
      <t xml:space="preserve">Наш адрес: </t>
    </r>
    <r>
      <rPr>
        <b/>
        <i/>
        <sz val="20"/>
        <color theme="1"/>
        <rFont val="Segoe UI"/>
        <family val="2"/>
        <charset val="204"/>
      </rPr>
      <t xml:space="preserve"> г. Бишкек, ул. Льва Толстого, 210 Б</t>
    </r>
  </si>
  <si>
    <t xml:space="preserve">№ </t>
  </si>
  <si>
    <t xml:space="preserve"> Наименование</t>
  </si>
  <si>
    <t>масса, кг</t>
  </si>
  <si>
    <t>сталь</t>
  </si>
  <si>
    <t>Цена сом/шт.</t>
  </si>
  <si>
    <t>23.02.2026 год</t>
  </si>
  <si>
    <t>0,5*1000*2000</t>
  </si>
  <si>
    <t>х/к</t>
  </si>
  <si>
    <t>Производство Россия</t>
  </si>
  <si>
    <t>0,6*1000*2000</t>
  </si>
  <si>
    <t>0,7*1000*2000</t>
  </si>
  <si>
    <t>Арматура  А500С (А3)</t>
  </si>
  <si>
    <t>Моб. (0556) 800 200; (0552) 300 100</t>
  </si>
  <si>
    <t>0,85*1000*2000</t>
  </si>
  <si>
    <t>0,9*1000*2000</t>
  </si>
  <si>
    <t>Размер</t>
  </si>
  <si>
    <t>Длина</t>
  </si>
  <si>
    <t>Цена</t>
  </si>
  <si>
    <t>коэф. (вес)</t>
  </si>
  <si>
    <t>Моб. (0551) 800 200; (0558) 300 100</t>
  </si>
  <si>
    <t>1,0*1000*2000</t>
  </si>
  <si>
    <t>сом/м</t>
  </si>
  <si>
    <t>за кг</t>
  </si>
  <si>
    <t>1,1*1000*2000</t>
  </si>
  <si>
    <t>Арм 6</t>
  </si>
  <si>
    <t>бухта</t>
  </si>
  <si>
    <t>Моб. (0553) 800 100; (0558) 210 211</t>
  </si>
  <si>
    <t>1,2*1000*2000</t>
  </si>
  <si>
    <t>Арм 8</t>
  </si>
  <si>
    <t>1,4*1000*2000</t>
  </si>
  <si>
    <t>Арм. 10</t>
  </si>
  <si>
    <t>1,5*1000*2000</t>
  </si>
  <si>
    <t>Арм. 12</t>
  </si>
  <si>
    <t>1,8*1000*2000</t>
  </si>
  <si>
    <t>Арм. 14</t>
  </si>
  <si>
    <t>1,9*1000*2000</t>
  </si>
  <si>
    <t>Арм. 16</t>
  </si>
  <si>
    <t>2,0*1000*2000</t>
  </si>
  <si>
    <t>Арм. 18</t>
  </si>
  <si>
    <t>г/к</t>
  </si>
  <si>
    <t>Арм. 20</t>
  </si>
  <si>
    <t>Арм. 22</t>
  </si>
  <si>
    <t>Арм. 25</t>
  </si>
  <si>
    <t>Арм. 28</t>
  </si>
  <si>
    <t>Арм. 32</t>
  </si>
  <si>
    <t>2,5*1000*2000</t>
  </si>
  <si>
    <t>Арм. 36</t>
  </si>
  <si>
    <r>
      <t>Прайс-лист металлопроката за</t>
    </r>
    <r>
      <rPr>
        <b/>
        <u/>
        <sz val="20"/>
        <color theme="1"/>
        <rFont val="Segoe UI"/>
        <family val="2"/>
        <charset val="204"/>
      </rPr>
      <t xml:space="preserve"> </t>
    </r>
  </si>
  <si>
    <t>Рулоны Россия</t>
  </si>
  <si>
    <t>2,8*1000*2000</t>
  </si>
  <si>
    <t>Арматура А1 (Гладкая) Россия</t>
  </si>
  <si>
    <t>2,9*1000*2000</t>
  </si>
  <si>
    <t>www.metalltorg.kg</t>
  </si>
  <si>
    <t>Оцин 0,3*1000</t>
  </si>
  <si>
    <t>3,0*1000*2000</t>
  </si>
  <si>
    <t>коэф.</t>
  </si>
  <si>
    <t>Оцин 0,35*1000</t>
  </si>
  <si>
    <t>3,8*1000*2000</t>
  </si>
  <si>
    <t>сом /м</t>
  </si>
  <si>
    <t>Цены указаны с учетом НДС и НСП</t>
  </si>
  <si>
    <t>Оцин 0,4*1000</t>
  </si>
  <si>
    <t>4,0*1000*2000</t>
  </si>
  <si>
    <t>Арм 10 AI</t>
  </si>
  <si>
    <t>Оцин 0,45*1000</t>
  </si>
  <si>
    <t>Арм 12 AI</t>
  </si>
  <si>
    <t>График : с 8:00 до 17:00</t>
  </si>
  <si>
    <t>Оцин 0,5*1250</t>
  </si>
  <si>
    <t>0,6*1250*2500</t>
  </si>
  <si>
    <t>Арм 14 AI</t>
  </si>
  <si>
    <t>Оцин 0,7*1250</t>
  </si>
  <si>
    <t>0,7*1250*2500</t>
  </si>
  <si>
    <t>Арм 16 AI</t>
  </si>
  <si>
    <t>Обед: с 12:00 до 12:30</t>
  </si>
  <si>
    <t>Оцин 1,0*1250</t>
  </si>
  <si>
    <t>0,75*1250*2500</t>
  </si>
  <si>
    <t>Арм 18 AI</t>
  </si>
  <si>
    <t>Оцин 1,2*1250</t>
  </si>
  <si>
    <t>0,8*1250*2500</t>
  </si>
  <si>
    <t>Арм 20 AI</t>
  </si>
  <si>
    <t>Воскресенье выходной</t>
  </si>
  <si>
    <t>Оцин 1,4*1250</t>
  </si>
  <si>
    <t>0,85*1250*2500</t>
  </si>
  <si>
    <t>Арм 22 AI</t>
  </si>
  <si>
    <t>Оцин 1,5*1250</t>
  </si>
  <si>
    <t>0,9*1250*2500</t>
  </si>
  <si>
    <t>Арм 25 AI</t>
  </si>
  <si>
    <t>Оцин 2,0*1250</t>
  </si>
  <si>
    <t>1,0*1250*2500</t>
  </si>
  <si>
    <t>Арм 28 AI</t>
  </si>
  <si>
    <t>Катанка  Россия</t>
  </si>
  <si>
    <t>Полимер 8019 Рул 0,4*1000 мат.</t>
  </si>
  <si>
    <t>1,1*1250*2500</t>
  </si>
  <si>
    <t>Арм 32 AI</t>
  </si>
  <si>
    <t>Полимер 7024 Рул 0,4*1250 глян.</t>
  </si>
  <si>
    <t>1,2*1250*2500</t>
  </si>
  <si>
    <t>ОСП МУРОМ, Лам. Фанера</t>
  </si>
  <si>
    <t>Коэф.</t>
  </si>
  <si>
    <t>Полимер 8019 Рул 0,4*1250 мат.</t>
  </si>
  <si>
    <t>1,4*1250*2500</t>
  </si>
  <si>
    <t>сом/кг</t>
  </si>
  <si>
    <t>Полимер 7024 Рул 0,4*1250 мат.</t>
  </si>
  <si>
    <t>1,5*1250*2500</t>
  </si>
  <si>
    <t>Кол-во/кг</t>
  </si>
  <si>
    <t>Цены</t>
  </si>
  <si>
    <t>Катанка 5,5</t>
  </si>
  <si>
    <t>Полимер 8017 Рул 0,4*1250 мат.</t>
  </si>
  <si>
    <t>1,8*1250*2500</t>
  </si>
  <si>
    <t>Катанка 6,0</t>
  </si>
  <si>
    <t>Полимер 3005 Рул 0,45*1250 мат.</t>
  </si>
  <si>
    <t>2,0*1250*2500</t>
  </si>
  <si>
    <t>ОСП МУРОМ</t>
  </si>
  <si>
    <t>Катанка 6,5</t>
  </si>
  <si>
    <t>Полимер 6005 Рул 0,45*1250 мат.</t>
  </si>
  <si>
    <t>6,0*1250*2500</t>
  </si>
  <si>
    <t>112шт. 12,19</t>
  </si>
  <si>
    <t>Катанка 8,0</t>
  </si>
  <si>
    <t>Полимер 7024 Рул 0,45*1250 мат.</t>
  </si>
  <si>
    <t>8,0*1250*2500</t>
  </si>
  <si>
    <t>81шт. 16,26</t>
  </si>
  <si>
    <t>Проволока ВР Россия</t>
  </si>
  <si>
    <t>Полимер 8017 Рул 0,45*1250 мат.</t>
  </si>
  <si>
    <t>1,6*1250*2500</t>
  </si>
  <si>
    <t>9,0*1250*2500</t>
  </si>
  <si>
    <t>72шт. 18,28</t>
  </si>
  <si>
    <t>Полимер 8019 Рул 0,45*1250 мат.</t>
  </si>
  <si>
    <t>12,0*1250*2500</t>
  </si>
  <si>
    <t>60шт. 24,37</t>
  </si>
  <si>
    <t>Цена за кг</t>
  </si>
  <si>
    <t>Полимер 9005 Рул 0,45*1250 мат.</t>
  </si>
  <si>
    <t xml:space="preserve">15,0*1250*2500 </t>
  </si>
  <si>
    <t>43шт. 30,47</t>
  </si>
  <si>
    <t>Рулоны Казахстан</t>
  </si>
  <si>
    <t>2,5*1250*2500</t>
  </si>
  <si>
    <t>18,0*1250*2500</t>
  </si>
  <si>
    <t>36шт. 36,56</t>
  </si>
  <si>
    <t>ВР 2,2</t>
  </si>
  <si>
    <t>2,8*1250*2500</t>
  </si>
  <si>
    <t>22,0*1250*2500</t>
  </si>
  <si>
    <t>29шт. 44,69</t>
  </si>
  <si>
    <t>ВР 2,4</t>
  </si>
  <si>
    <t>2,9*1250*2500</t>
  </si>
  <si>
    <t>9,0*1220*2440</t>
  </si>
  <si>
    <t>72шт. 17,41</t>
  </si>
  <si>
    <t>ВР 2,6</t>
  </si>
  <si>
    <t>3,0*1250*2500</t>
  </si>
  <si>
    <t xml:space="preserve">ОСП ЛЕСТОН  КР </t>
  </si>
  <si>
    <t>ВР 2,9</t>
  </si>
  <si>
    <t>Оцин 0,35*1250</t>
  </si>
  <si>
    <t>3,8*1250*2500</t>
  </si>
  <si>
    <t>80шт. 17</t>
  </si>
  <si>
    <t>ВР 3,0</t>
  </si>
  <si>
    <t>4,0*1250*2500</t>
  </si>
  <si>
    <t>70шт. 20</t>
  </si>
  <si>
    <t>ВР 3,2</t>
  </si>
  <si>
    <t>Оцин 0,4*1250</t>
  </si>
  <si>
    <t>ОСП ЛАТАТ</t>
  </si>
  <si>
    <t>ВР 3,4</t>
  </si>
  <si>
    <t>Заб. лист 0,5*960*2000</t>
  </si>
  <si>
    <t>ВР 3,5</t>
  </si>
  <si>
    <t>Оцин 0,45*1250</t>
  </si>
  <si>
    <t>Вор. лист 0,7*960*2000</t>
  </si>
  <si>
    <t>56шт. 22,1</t>
  </si>
  <si>
    <t>ВР 3,7</t>
  </si>
  <si>
    <t>Оцин 0,5*1000</t>
  </si>
  <si>
    <t>Риф 3,0*1250*2500</t>
  </si>
  <si>
    <t>СВЕЗА, Ультра плай Ламин.Фанера</t>
  </si>
  <si>
    <t>ВР 3,9</t>
  </si>
  <si>
    <t>Риф 4,0*1500*6000</t>
  </si>
  <si>
    <t xml:space="preserve"> СВЕЗА 18,0*1220*2440</t>
  </si>
  <si>
    <t>22шт. 34,83</t>
  </si>
  <si>
    <t>ВР 4,0</t>
  </si>
  <si>
    <t>Риф 5,0*1500*6000</t>
  </si>
  <si>
    <t>Ультра плай 18,0*1220*2440</t>
  </si>
  <si>
    <t>39шт. 33,3</t>
  </si>
  <si>
    <t>ВР 4,2</t>
  </si>
  <si>
    <t>Риф 6,0*1500*6000</t>
  </si>
  <si>
    <t>ПЛАЙТЕРРА Ламин. Фанера</t>
  </si>
  <si>
    <t>ВР 4,5</t>
  </si>
  <si>
    <t>Оцин. 1,0*1250*2500</t>
  </si>
  <si>
    <t>оцин</t>
  </si>
  <si>
    <t>6,5*1220*2440</t>
  </si>
  <si>
    <t>60шт. 13,82</t>
  </si>
  <si>
    <t>ВР 4,7</t>
  </si>
  <si>
    <t xml:space="preserve">Полимер 1015 Рул 0,4*1250 </t>
  </si>
  <si>
    <t>Оцин. 1,2*1250*2500</t>
  </si>
  <si>
    <t>44шт. 19,14</t>
  </si>
  <si>
    <t>ВР 5,0</t>
  </si>
  <si>
    <t xml:space="preserve">Полимер 1015 Рул 0,45*1250 </t>
  </si>
  <si>
    <t>Оцин. 1,4*1250*2500</t>
  </si>
  <si>
    <t>12,0*1220*2440</t>
  </si>
  <si>
    <t>33шт. 25,52</t>
  </si>
  <si>
    <t>Пров. оцин. Россия</t>
  </si>
  <si>
    <t>Полимер 3005 Рул 0,4*1250</t>
  </si>
  <si>
    <t>Оцин. 1,5*1250*2500</t>
  </si>
  <si>
    <t>15,0*1220*2440</t>
  </si>
  <si>
    <t>26шт. 32,69</t>
  </si>
  <si>
    <t>Полимер 3005 Рул 0,45*1250</t>
  </si>
  <si>
    <t>Оцин. 1,95*1250*2500</t>
  </si>
  <si>
    <t>18,0*1220*2440</t>
  </si>
  <si>
    <t>22шт. 36</t>
  </si>
  <si>
    <t>Пров (1,5) Рос.</t>
  </si>
  <si>
    <t>Полимер 5005 Рул 0,4*1250</t>
  </si>
  <si>
    <t>Оцин. 2,0*1250*2500</t>
  </si>
  <si>
    <t xml:space="preserve">Березовая Фанера ПЛАЙТЕРРА  сорт 3/4 </t>
  </si>
  <si>
    <t>Пров (1,7) Рос.</t>
  </si>
  <si>
    <t>Полимер 5005 Рул 0,45*1250</t>
  </si>
  <si>
    <t>4*1,5*6000</t>
  </si>
  <si>
    <t>65шт. 14,03</t>
  </si>
  <si>
    <t>Пров (1,8) Рос.</t>
  </si>
  <si>
    <t>Полимер 5005 Рул 0,7*1250</t>
  </si>
  <si>
    <t>5*1,5*6000</t>
  </si>
  <si>
    <t>44шт. 20,22</t>
  </si>
  <si>
    <t>Пров (1,9) Рос.</t>
  </si>
  <si>
    <t>Полимер 6005 Рул 0,4*1250</t>
  </si>
  <si>
    <t>6*1,5*6000</t>
  </si>
  <si>
    <t>33шт. 25,93</t>
  </si>
  <si>
    <t>Пров (2,0) Рос.</t>
  </si>
  <si>
    <t>Полимер 6005 Рул 0,45*1250</t>
  </si>
  <si>
    <t>8*1,5*6000</t>
  </si>
  <si>
    <t>26шт. 32,53</t>
  </si>
  <si>
    <t>Пров (2,1) Рос.</t>
  </si>
  <si>
    <t>7004 Полимер 0,4*1250</t>
  </si>
  <si>
    <t>10*1,5*6000</t>
  </si>
  <si>
    <t>22шт. 38,81</t>
  </si>
  <si>
    <t>Пров (2,3) Рос.</t>
  </si>
  <si>
    <t>7024 Полимер 0,4*1250</t>
  </si>
  <si>
    <t>12*1,5*6000</t>
  </si>
  <si>
    <t>30,0*1220*2440</t>
  </si>
  <si>
    <t>13шт. 58,9</t>
  </si>
  <si>
    <t>Пров (2,4) Рос.</t>
  </si>
  <si>
    <t>7024 Полимер 0,45*1250</t>
  </si>
  <si>
    <t>14*1,5*6000</t>
  </si>
  <si>
    <t>Березовая Фанера Тавда сорт 3/4</t>
  </si>
  <si>
    <t>Пров (2,5) Рос.</t>
  </si>
  <si>
    <t>8017 Полимер 0,4*1250</t>
  </si>
  <si>
    <t>16*1,5*6000</t>
  </si>
  <si>
    <t xml:space="preserve">  3*1525*1525</t>
  </si>
  <si>
    <t>130шт. 5,33</t>
  </si>
  <si>
    <t>Пров (2,7) Рос.</t>
  </si>
  <si>
    <t>8017 Полимер 0,45*1250</t>
  </si>
  <si>
    <t>18*1,5*6000</t>
  </si>
  <si>
    <t>6*1525*1525</t>
  </si>
  <si>
    <t>65шт. 9,49</t>
  </si>
  <si>
    <t>Пров (3,0) Рос.</t>
  </si>
  <si>
    <t>8017 Полимер 0,5*1250</t>
  </si>
  <si>
    <t>20*1,5*6000</t>
  </si>
  <si>
    <t>9*1525*1525</t>
  </si>
  <si>
    <t>44шт. 14,91</t>
  </si>
  <si>
    <t>Пров. черная ОК. Россия</t>
  </si>
  <si>
    <t>9003 Полимер  0,4*1250</t>
  </si>
  <si>
    <t>22*1,5*6000</t>
  </si>
  <si>
    <t>12*1525*1525</t>
  </si>
  <si>
    <t>33шт. 19,39</t>
  </si>
  <si>
    <t>9003 Полимер 0,45*1250</t>
  </si>
  <si>
    <t>25*1,5*6000</t>
  </si>
  <si>
    <t>15*1525*1525</t>
  </si>
  <si>
    <t>26шт. 24,23</t>
  </si>
  <si>
    <t>Пров (1,5) Рос. ОК</t>
  </si>
  <si>
    <t>9003 Полимер 0,5*1250</t>
  </si>
  <si>
    <t>30*1,5*6000</t>
  </si>
  <si>
    <t>18*1525*1525</t>
  </si>
  <si>
    <t>22шт. 29,82</t>
  </si>
  <si>
    <t>Пров (1,7) Рос. ОК</t>
  </si>
  <si>
    <t>40*1,5*6000</t>
  </si>
  <si>
    <t xml:space="preserve">Шпалы дерев. пропитанные тип 2 </t>
  </si>
  <si>
    <t>Пров (1,9) Рос. ОК</t>
  </si>
  <si>
    <t>160х230х2750</t>
  </si>
  <si>
    <t>Пров (2,4) Рос. ОК</t>
  </si>
  <si>
    <t>Колюч оцин.2,8/2,0</t>
  </si>
  <si>
    <t xml:space="preserve">Прямоугольные </t>
  </si>
  <si>
    <t xml:space="preserve">Квадратные </t>
  </si>
  <si>
    <t>Круглые электросварные</t>
  </si>
  <si>
    <t>Круглые трубы ВГП/ ЭС Казахстан</t>
  </si>
  <si>
    <t>№</t>
  </si>
  <si>
    <t>Наименование</t>
  </si>
  <si>
    <t>Цена, сом п/м</t>
  </si>
  <si>
    <t>20х10х0,8</t>
  </si>
  <si>
    <t>10х10х1,0</t>
  </si>
  <si>
    <t>15 (1,2)ДН 22 (1,2)</t>
  </si>
  <si>
    <t>Цена п/м</t>
  </si>
  <si>
    <t>20х10х1,0</t>
  </si>
  <si>
    <t>10х10х1,2</t>
  </si>
  <si>
    <t>15 (1,5)ДН 22 (1,5)</t>
  </si>
  <si>
    <t>ДН 21,3 (2,0) ЭС</t>
  </si>
  <si>
    <t>20х10х1,1</t>
  </si>
  <si>
    <t>15х15х0,8</t>
  </si>
  <si>
    <t>15 (1,8)</t>
  </si>
  <si>
    <t>ДН 27 (2,0) ЭС</t>
  </si>
  <si>
    <t>20х10х1,2</t>
  </si>
  <si>
    <t>15х15х1,0</t>
  </si>
  <si>
    <t>15 (2,0)</t>
  </si>
  <si>
    <t>ДН 33,7 (2,0) ЭС</t>
  </si>
  <si>
    <t>30х10х1,0</t>
  </si>
  <si>
    <t>15х15х1,1</t>
  </si>
  <si>
    <t>15 (2,5)</t>
  </si>
  <si>
    <t>ДН 42 (2,0) ЭС</t>
  </si>
  <si>
    <t>30х10х1,2</t>
  </si>
  <si>
    <t>15х15х1,2</t>
  </si>
  <si>
    <t>15 (2,8)</t>
  </si>
  <si>
    <t>ДН 48 (2,0) ЭС</t>
  </si>
  <si>
    <t>30х15х1,0 п/о</t>
  </si>
  <si>
    <t>15х15х1,5</t>
  </si>
  <si>
    <t>20 (1,5)</t>
  </si>
  <si>
    <t>ДН 60 (2,0) ЭС</t>
  </si>
  <si>
    <t>30х15х1,2 п/о</t>
  </si>
  <si>
    <t>15х15х1,8</t>
  </si>
  <si>
    <t>20 (1,8)</t>
  </si>
  <si>
    <t>15 (2,5) Каз ВГП</t>
  </si>
  <si>
    <t>30х15х1,5 п/о</t>
  </si>
  <si>
    <t>20х20х0,8</t>
  </si>
  <si>
    <t>20 (2,0)</t>
  </si>
  <si>
    <t>20 (2,5) Каз ВГП</t>
  </si>
  <si>
    <t>30х15х1,0</t>
  </si>
  <si>
    <t>20х20х0,9</t>
  </si>
  <si>
    <t>20 (2,5)</t>
  </si>
  <si>
    <t>25 (2,8) Каз ВГП</t>
  </si>
  <si>
    <t>30х15х1,2</t>
  </si>
  <si>
    <t>20х20х1,0</t>
  </si>
  <si>
    <t>20 (2,8)</t>
  </si>
  <si>
    <t>32 (2,8) Каз ВГП</t>
  </si>
  <si>
    <t>30х15х1,5</t>
  </si>
  <si>
    <t>20х20х1,1</t>
  </si>
  <si>
    <t>25 (1,2)/ДН 33,7 (1,2)</t>
  </si>
  <si>
    <t>40 (3,0) Каз ВГП</t>
  </si>
  <si>
    <t>30х20х0,8</t>
  </si>
  <si>
    <t>20х20х1,2</t>
  </si>
  <si>
    <t>25 (1,5)/ДН 33,7 (1,5)</t>
  </si>
  <si>
    <t>50 (3,0) Каз ВГП</t>
  </si>
  <si>
    <t>30х20х1,0</t>
  </si>
  <si>
    <t>20х20х1,4</t>
  </si>
  <si>
    <t>25 (1,8)</t>
  </si>
  <si>
    <t>65 (3,2) Каз ВГП</t>
  </si>
  <si>
    <t>30х20х1,2</t>
  </si>
  <si>
    <t>20х20х1,5</t>
  </si>
  <si>
    <t>25 (2,0)/ДН 33,7 (2,0)</t>
  </si>
  <si>
    <t>80 (3,5) Каз ВГП</t>
  </si>
  <si>
    <t>30х20х1,5</t>
  </si>
  <si>
    <t>20х20х1,7</t>
  </si>
  <si>
    <t>25 (2,5)</t>
  </si>
  <si>
    <t xml:space="preserve">Уголки производство Россия </t>
  </si>
  <si>
    <t>30х20х1,8</t>
  </si>
  <si>
    <t>20х20х1,8</t>
  </si>
  <si>
    <t>25 (2,8)</t>
  </si>
  <si>
    <t>30х20х2,0</t>
  </si>
  <si>
    <t>20х20х2,0</t>
  </si>
  <si>
    <t>25 (3,0)</t>
  </si>
  <si>
    <t>40х10х1,0</t>
  </si>
  <si>
    <t>25х25х0,8</t>
  </si>
  <si>
    <t>25 (3,2)</t>
  </si>
  <si>
    <t>40х10х1,2</t>
  </si>
  <si>
    <t>25х25х1,0</t>
  </si>
  <si>
    <t>32(1,2)/ДН 42 (1,2)</t>
  </si>
  <si>
    <t>Уг.25 (3,0)</t>
  </si>
  <si>
    <t>40х10х1,5</t>
  </si>
  <si>
    <t>25х25х1,1</t>
  </si>
  <si>
    <t>32 (1,5)/ДН 42 (1,5)</t>
  </si>
  <si>
    <t>Уг.32 (3,0)</t>
  </si>
  <si>
    <t>40х20х1,0</t>
  </si>
  <si>
    <t>25х25х1,2</t>
  </si>
  <si>
    <t>32 (1,8)/ДН 42 (1,8)</t>
  </si>
  <si>
    <t>Уг.40 (3,0)</t>
  </si>
  <si>
    <t>40х20х1,1</t>
  </si>
  <si>
    <t>25х25х1,4</t>
  </si>
  <si>
    <t>32 (2,0)/ДН 42 (2,0)</t>
  </si>
  <si>
    <t>Уг.40 (4,0)</t>
  </si>
  <si>
    <t xml:space="preserve">40х20х1,2 </t>
  </si>
  <si>
    <t>25х25х1,5</t>
  </si>
  <si>
    <t>32 (2,5)/ДН 42 (2,5)</t>
  </si>
  <si>
    <t>Уг.45 (4,0)</t>
  </si>
  <si>
    <t>40х20х1,4</t>
  </si>
  <si>
    <t>25х25х1,8</t>
  </si>
  <si>
    <t>32 (2,8)/ДН 42 (2,8)</t>
  </si>
  <si>
    <t>Уг.50 (4,0)</t>
  </si>
  <si>
    <t>40х20х1,5</t>
  </si>
  <si>
    <t>25х25х2,0</t>
  </si>
  <si>
    <t>32 (3,0)/ДН 42 (3,0)</t>
  </si>
  <si>
    <t>Уг.50 (5,0)</t>
  </si>
  <si>
    <t>40х20х1,8</t>
  </si>
  <si>
    <t>30х30х0,8</t>
  </si>
  <si>
    <t>32 (3,2)/ДН 42 (3,2)</t>
  </si>
  <si>
    <t>Уг.63 (4,0)</t>
  </si>
  <si>
    <t>40х20х2,0</t>
  </si>
  <si>
    <t>30х30х0,9</t>
  </si>
  <si>
    <t>40 (1,2)/ДН 48 (1,2)</t>
  </si>
  <si>
    <t>Уг.63 (5,0)</t>
  </si>
  <si>
    <t>40х25х1,0</t>
  </si>
  <si>
    <t>30х30х1,0</t>
  </si>
  <si>
    <t>40 (1,5)/ДН 48 (1,5)</t>
  </si>
  <si>
    <t>Уг. 63 (6,0)</t>
  </si>
  <si>
    <t>40х25х1,1</t>
  </si>
  <si>
    <t>30х30х1,1</t>
  </si>
  <si>
    <t>40 (1,7)/ДН 48 (1,7)</t>
  </si>
  <si>
    <t>Уг.75 (5,0)</t>
  </si>
  <si>
    <t>40х25х1,2</t>
  </si>
  <si>
    <t>30х30х1,2</t>
  </si>
  <si>
    <t>40 (1,8)/ДН 48 (1,8)</t>
  </si>
  <si>
    <t>Уг. 75 (6,0)</t>
  </si>
  <si>
    <t>40х25х1,5</t>
  </si>
  <si>
    <t>30х30х1,4</t>
  </si>
  <si>
    <t>40 (2,0)/ДН 48 (2,0)</t>
  </si>
  <si>
    <t>Уг. 75 (7,0)</t>
  </si>
  <si>
    <t>40х25х1,7</t>
  </si>
  <si>
    <t>30х30х1,5</t>
  </si>
  <si>
    <t>40 (2,4)/ДН 48 (2,4)</t>
  </si>
  <si>
    <t>Уг. 75 (8,0)</t>
  </si>
  <si>
    <t>40х25х1,8</t>
  </si>
  <si>
    <t>30х30х1,8</t>
  </si>
  <si>
    <t>40 (2,5)/ДН 48 (2,5)</t>
  </si>
  <si>
    <t>Уг. 90 (6,0)</t>
  </si>
  <si>
    <t>40х25х2,0</t>
  </si>
  <si>
    <t>30х30х2,0</t>
  </si>
  <si>
    <t>40 (2,8)/ДН 48 (2,8)</t>
  </si>
  <si>
    <t>Уг. 90 (7,0)</t>
  </si>
  <si>
    <t>40х30х1,5</t>
  </si>
  <si>
    <t>40х40х1,0</t>
  </si>
  <si>
    <t>40 (3,0)/ДН 48 (3,0)</t>
  </si>
  <si>
    <t>Уг. 100 (7,0)</t>
  </si>
  <si>
    <t>40х30х1,8</t>
  </si>
  <si>
    <t>40х40х1,1</t>
  </si>
  <si>
    <t>40 (3,5)/ДН 48 (3,5)</t>
  </si>
  <si>
    <t>Уг. 100 (8,0)</t>
  </si>
  <si>
    <t>40х30х2,0</t>
  </si>
  <si>
    <t>40х40х1,2</t>
  </si>
  <si>
    <t>40 (4,0)/ДН 48 (4,0)</t>
  </si>
  <si>
    <t>Уг. 100 (10,0)</t>
  </si>
  <si>
    <t>50х10х1,2</t>
  </si>
  <si>
    <t>40х40х1,4</t>
  </si>
  <si>
    <t>57 (1,5)</t>
  </si>
  <si>
    <t>Уг. 100 (12,0)</t>
  </si>
  <si>
    <t>50х10х1,5</t>
  </si>
  <si>
    <t>40х40х1,5</t>
  </si>
  <si>
    <t>57 (1,8)</t>
  </si>
  <si>
    <t>Уг. 125 (8,0)</t>
  </si>
  <si>
    <t>50х20х1,5</t>
  </si>
  <si>
    <t>40х40х1,7</t>
  </si>
  <si>
    <t>57 (2,0)</t>
  </si>
  <si>
    <t>Уг. 125 (10,0)</t>
  </si>
  <si>
    <t>50х25х1,0</t>
  </si>
  <si>
    <t>40х40х1,8</t>
  </si>
  <si>
    <t>57 (2,5)</t>
  </si>
  <si>
    <t>Уг. 125 (12,0)</t>
  </si>
  <si>
    <t>50х25х1,1</t>
  </si>
  <si>
    <t>40х40х2,0</t>
  </si>
  <si>
    <t>57 (2,8)</t>
  </si>
  <si>
    <t>Уг. 140 (10,0)</t>
  </si>
  <si>
    <t>50х25х1,2</t>
  </si>
  <si>
    <t>40х40х2,5</t>
  </si>
  <si>
    <t>57 (3,0)</t>
  </si>
  <si>
    <t>Двутавр производство Россия</t>
  </si>
  <si>
    <t>50х25х1,4</t>
  </si>
  <si>
    <t>40х40х2,8</t>
  </si>
  <si>
    <t>50 (3,5) / ДН 57 (3,5)</t>
  </si>
  <si>
    <t>50х25х1,5</t>
  </si>
  <si>
    <t>40х40х3,0</t>
  </si>
  <si>
    <t>ДН 60(1,8)</t>
  </si>
  <si>
    <t>50х25х1,7</t>
  </si>
  <si>
    <t>40х40х4,0</t>
  </si>
  <si>
    <t>50 (2,0)/ДН 60 (2,0)</t>
  </si>
  <si>
    <t>50х25х1,8</t>
  </si>
  <si>
    <t>50х50х1,4</t>
  </si>
  <si>
    <t>50 (2,4)/ДН 60 (2,4)</t>
  </si>
  <si>
    <t>Двутавр 12</t>
  </si>
  <si>
    <t>50х25х2,0</t>
  </si>
  <si>
    <t>50х50х1,5</t>
  </si>
  <si>
    <t>50 (2,5)/ДН 60 (2,5)</t>
  </si>
  <si>
    <t>Двутавр 14</t>
  </si>
  <si>
    <t>50х25х2,5</t>
  </si>
  <si>
    <t>50х50х1,8</t>
  </si>
  <si>
    <t>50 (3,0)/ДН 60 (3,0)</t>
  </si>
  <si>
    <t>Двутавр 16</t>
  </si>
  <si>
    <t>50х30х1,0</t>
  </si>
  <si>
    <t>50х50х2,0</t>
  </si>
  <si>
    <t>76 (1,5)</t>
  </si>
  <si>
    <t>Двутавр 18</t>
  </si>
  <si>
    <t>50х30х1,2</t>
  </si>
  <si>
    <t>50х50х2,5</t>
  </si>
  <si>
    <t>76 (1,8)</t>
  </si>
  <si>
    <t>Двутавр 20</t>
  </si>
  <si>
    <t>50х30х1,4</t>
  </si>
  <si>
    <t>50х50х2,8</t>
  </si>
  <si>
    <t>76 (2,0)</t>
  </si>
  <si>
    <t>Двутавр 25</t>
  </si>
  <si>
    <t>50х30х1,5</t>
  </si>
  <si>
    <t>50х50х3,0</t>
  </si>
  <si>
    <t>76 (2,5)</t>
  </si>
  <si>
    <t>Двутавр 30</t>
  </si>
  <si>
    <t>50х30х1,7</t>
  </si>
  <si>
    <t>50х50х3,5</t>
  </si>
  <si>
    <t>76 (3,0)</t>
  </si>
  <si>
    <t>Двутавр 40</t>
  </si>
  <si>
    <t>50х30х1,8</t>
  </si>
  <si>
    <t>50х50х4,0</t>
  </si>
  <si>
    <t>76 (3,5)</t>
  </si>
  <si>
    <t>Швеллер производство Россия</t>
  </si>
  <si>
    <t>50х30х2,0</t>
  </si>
  <si>
    <t>60х60х1,5</t>
  </si>
  <si>
    <t>89 (2,0)</t>
  </si>
  <si>
    <t>50х30х2,5</t>
  </si>
  <si>
    <t>60х60х1,7</t>
  </si>
  <si>
    <t>89 (2,5)</t>
  </si>
  <si>
    <t>60х30х1,4</t>
  </si>
  <si>
    <t>60х60х1,8</t>
  </si>
  <si>
    <t>89 (3,0)</t>
  </si>
  <si>
    <t>60х30х1,5</t>
  </si>
  <si>
    <t>60х60х2,0</t>
  </si>
  <si>
    <t>80 (3,5) / 89 (3,5)</t>
  </si>
  <si>
    <t>Шв.6,5У</t>
  </si>
  <si>
    <t>60х30х1,8</t>
  </si>
  <si>
    <t>60х60х2,5</t>
  </si>
  <si>
    <t>102(2,0)</t>
  </si>
  <si>
    <t>Шв.8У</t>
  </si>
  <si>
    <t>60х30х2,0</t>
  </si>
  <si>
    <t>60х60х2,8</t>
  </si>
  <si>
    <t>102 (2,5)</t>
  </si>
  <si>
    <t>Шв.10У</t>
  </si>
  <si>
    <t>60х30х2,5</t>
  </si>
  <si>
    <t>60х60х3,0</t>
  </si>
  <si>
    <t>102 (2,8)</t>
  </si>
  <si>
    <t>Шв.12У</t>
  </si>
  <si>
    <t>60х30х2,8</t>
  </si>
  <si>
    <t>60х60х3,5</t>
  </si>
  <si>
    <t>102 (3,0)</t>
  </si>
  <si>
    <t>Шв. 14У</t>
  </si>
  <si>
    <t>60х30х3,0</t>
  </si>
  <si>
    <t>60х60х4,0</t>
  </si>
  <si>
    <t>102 (3,5)</t>
  </si>
  <si>
    <t xml:space="preserve">Шв. 16У </t>
  </si>
  <si>
    <t>60х40х1,4</t>
  </si>
  <si>
    <t>80х80х1,5</t>
  </si>
  <si>
    <t>102 (4,0)</t>
  </si>
  <si>
    <t>Шв. 18У</t>
  </si>
  <si>
    <t>60х40х1,5</t>
  </si>
  <si>
    <t>80х80х1,6</t>
  </si>
  <si>
    <t>108 (2,0)</t>
  </si>
  <si>
    <t>Шв. 20П</t>
  </si>
  <si>
    <t>60х40х1,8</t>
  </si>
  <si>
    <t>80х80х1,8</t>
  </si>
  <si>
    <t>108 (2,5)</t>
  </si>
  <si>
    <t>Шв. 22П</t>
  </si>
  <si>
    <t>60х40х2,0</t>
  </si>
  <si>
    <t>80х80х2,0</t>
  </si>
  <si>
    <t>108 (2,8)</t>
  </si>
  <si>
    <t>Шв. 24П</t>
  </si>
  <si>
    <t>60х40х2,5</t>
  </si>
  <si>
    <t>80х80х2,5</t>
  </si>
  <si>
    <t>108 (3,0)</t>
  </si>
  <si>
    <t>Шв. 27П</t>
  </si>
  <si>
    <t>60х40х2,8</t>
  </si>
  <si>
    <t>80х80х2,8</t>
  </si>
  <si>
    <t>108 (3,5)</t>
  </si>
  <si>
    <t>Шв. 30П</t>
  </si>
  <si>
    <t>60х40х3,0</t>
  </si>
  <si>
    <t>80х80х3,0</t>
  </si>
  <si>
    <t>108 (4,0)</t>
  </si>
  <si>
    <t>Производство Кыргызстан</t>
  </si>
  <si>
    <t>60х40х3,5</t>
  </si>
  <si>
    <t>80х80х3,5</t>
  </si>
  <si>
    <t>114 (2,5)</t>
  </si>
  <si>
    <t>60х40х4,0</t>
  </si>
  <si>
    <t>80х80х4,0</t>
  </si>
  <si>
    <t>114 (3,0)</t>
  </si>
  <si>
    <t>80х40х1,5</t>
  </si>
  <si>
    <t>80х80х5,0</t>
  </si>
  <si>
    <t>114 (3,5)</t>
  </si>
  <si>
    <t>80х40х1,8</t>
  </si>
  <si>
    <t>100х100х1,5</t>
  </si>
  <si>
    <t>127 (2,5)</t>
  </si>
  <si>
    <t>Квадрат 10</t>
  </si>
  <si>
    <t>80х40х2,0</t>
  </si>
  <si>
    <t>100х100х1,6</t>
  </si>
  <si>
    <t>133 (2,5)</t>
  </si>
  <si>
    <t>Квадрат 12</t>
  </si>
  <si>
    <t>80х40х2,5</t>
  </si>
  <si>
    <t>100х100х1,8</t>
  </si>
  <si>
    <t>133 (3,0)</t>
  </si>
  <si>
    <t>Полоса 40(4,0)</t>
  </si>
  <si>
    <t>80х40х2,8</t>
  </si>
  <si>
    <t>100х100х2,0</t>
  </si>
  <si>
    <t>133 (4,0)</t>
  </si>
  <si>
    <t>Полоса 50(4,0)</t>
  </si>
  <si>
    <t>80х40х3,0</t>
  </si>
  <si>
    <t>100х100х2,5</t>
  </si>
  <si>
    <t>133 (4,5)</t>
  </si>
  <si>
    <t>Уголок 30х30х2,0</t>
  </si>
  <si>
    <t>80х40х4,0</t>
  </si>
  <si>
    <t>100х100х3,0</t>
  </si>
  <si>
    <t>133 (5,0)</t>
  </si>
  <si>
    <t>Уголок 40х40х2,2</t>
  </si>
  <si>
    <t>80х60х1,5</t>
  </si>
  <si>
    <t>100х100х3,5</t>
  </si>
  <si>
    <t>159 (2,0)</t>
  </si>
  <si>
    <t>Уголок 50х50х2,5</t>
  </si>
  <si>
    <t>80х60х1,8</t>
  </si>
  <si>
    <t>100х100х4,0</t>
  </si>
  <si>
    <t>159 (2,5)</t>
  </si>
  <si>
    <t>Уголок 50х50х3,0</t>
  </si>
  <si>
    <t>80х60х2,0</t>
  </si>
  <si>
    <t>100х100х5,0</t>
  </si>
  <si>
    <t>159 (3,0)</t>
  </si>
  <si>
    <t>Хомут</t>
  </si>
  <si>
    <t>80х60х2,5</t>
  </si>
  <si>
    <t>120х120х2,5</t>
  </si>
  <si>
    <t>159 (3,5)</t>
  </si>
  <si>
    <t>Неконд.</t>
  </si>
  <si>
    <t>80х60х3,0</t>
  </si>
  <si>
    <t>120х120х3,0</t>
  </si>
  <si>
    <t>159 (4,0)</t>
  </si>
  <si>
    <t>МК. 10 A1 арматура Кыргызстан</t>
  </si>
  <si>
    <t>80х60х4,0</t>
  </si>
  <si>
    <t>120х120х4,0</t>
  </si>
  <si>
    <t>159 (4,5)</t>
  </si>
  <si>
    <t>МК. 10 арматура Кыргызстан</t>
  </si>
  <si>
    <t>80х60х5,0</t>
  </si>
  <si>
    <t>120х120х5,0</t>
  </si>
  <si>
    <t>159 (5,0)</t>
  </si>
  <si>
    <t>МК. 12 арматура Кыргызстан</t>
  </si>
  <si>
    <t>100х50х1,5</t>
  </si>
  <si>
    <t>140х140х4,0</t>
  </si>
  <si>
    <t>219 (3,0)</t>
  </si>
  <si>
    <t>МК. 14 арматура Кыргызстан</t>
  </si>
  <si>
    <t>100х50х1,8</t>
  </si>
  <si>
    <t>140х140х5,0</t>
  </si>
  <si>
    <t>219 (4,0)</t>
  </si>
  <si>
    <t>МК. 16 арматура Кыргызстан</t>
  </si>
  <si>
    <t>100х50х2,0</t>
  </si>
  <si>
    <t>150х150х5,0</t>
  </si>
  <si>
    <t>219 (4,5)</t>
  </si>
  <si>
    <t>МК. 18 арматура Кыргызстан</t>
  </si>
  <si>
    <t>100х50х2,5</t>
  </si>
  <si>
    <t>160х160х4,0</t>
  </si>
  <si>
    <t>219 (5,0)</t>
  </si>
  <si>
    <t>МК. 20 арматура Кыргызстан</t>
  </si>
  <si>
    <t>100х50х3,0</t>
  </si>
  <si>
    <t>160х160х5,0</t>
  </si>
  <si>
    <t>219 (6,0)</t>
  </si>
  <si>
    <t>МК. 22 арматура Кыргызстан</t>
  </si>
  <si>
    <t>100х50х4,0</t>
  </si>
  <si>
    <t>160х160х6,0</t>
  </si>
  <si>
    <t>273 (5,0)</t>
  </si>
  <si>
    <t>Пров (1,2) оцин (25 кг)</t>
  </si>
  <si>
    <t>100х50х5,0</t>
  </si>
  <si>
    <t>180х180х4,0</t>
  </si>
  <si>
    <t>325 (5,0)</t>
  </si>
  <si>
    <t>Пров (2,2) оцин (50 кг)</t>
  </si>
  <si>
    <t>120х60х2,0</t>
  </si>
  <si>
    <t>180х180х5,0</t>
  </si>
  <si>
    <t>325 (6,0)</t>
  </si>
  <si>
    <t>Пров (2,5) оцин (50 кг)</t>
  </si>
  <si>
    <t>120х60х2,5</t>
  </si>
  <si>
    <t>180х180х6,0</t>
  </si>
  <si>
    <t>325 (8,0)</t>
  </si>
  <si>
    <t>Пров (2,8) оцин (50 кг)</t>
  </si>
  <si>
    <t>120х60х3,0</t>
  </si>
  <si>
    <t>200х200х5,0</t>
  </si>
  <si>
    <t>426 (5,0)</t>
  </si>
  <si>
    <t>Пров (4,0) оцин (50 кг)</t>
  </si>
  <si>
    <t>120х60х4,0</t>
  </si>
  <si>
    <t>200х200х6,0</t>
  </si>
  <si>
    <t>426 (6,0)</t>
  </si>
  <si>
    <t>120х80х2,0</t>
  </si>
  <si>
    <t>200х200х8,0</t>
  </si>
  <si>
    <t>426 (10,0)</t>
  </si>
  <si>
    <t>120х80х2,5</t>
  </si>
  <si>
    <t>ДН 10 (1,0)</t>
  </si>
  <si>
    <t>120х80х3,0</t>
  </si>
  <si>
    <t>ДН 13 (1,0)</t>
  </si>
  <si>
    <t>120х80х4,0</t>
  </si>
  <si>
    <t>ДН 14 (1,0)</t>
  </si>
  <si>
    <t>ДН 16 (1,0)</t>
  </si>
  <si>
    <t>ДН 19 (1,0)</t>
  </si>
  <si>
    <t>ДН 22 (1,0)</t>
  </si>
  <si>
    <t>ДН 25 (1,0)</t>
  </si>
  <si>
    <t>ДН 28 (1,0)</t>
  </si>
  <si>
    <t>ДН 32 (1,0)</t>
  </si>
  <si>
    <t>ДН 48 (1,0)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</si>
</sst>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color theme="1"/>
      <name val="Segoe UI"/>
      <family val="2"/>
      <charset val="204"/>
    </font>
    <font>
      <u/>
      <sz val="11"/>
      <color theme="10"/>
      <name val="Aptos Narrow"/>
      <family val="2"/>
      <charset val="204"/>
      <scheme val="minor"/>
    </font>
    <font>
      <b/>
      <sz val="16"/>
      <color theme="1"/>
      <name val="Segoe UI"/>
      <family val="2"/>
      <charset val="204"/>
    </font>
    <font>
      <b/>
      <sz val="20"/>
      <color theme="1"/>
      <name val="Segoe UI"/>
      <family val="2"/>
      <charset val="204"/>
    </font>
    <font>
      <b/>
      <i/>
      <sz val="20"/>
      <color theme="1"/>
      <name val="Segoe UI"/>
      <family val="2"/>
      <charset val="204"/>
    </font>
    <font>
      <b/>
      <sz val="14"/>
      <color theme="1"/>
      <name val="Segoe UI"/>
      <family val="2"/>
      <charset val="204"/>
    </font>
    <font>
      <b/>
      <sz val="12"/>
      <color theme="1"/>
      <name val="Segoe UI"/>
      <family val="2"/>
      <charset val="204"/>
    </font>
    <font>
      <sz val="11"/>
      <color theme="1"/>
      <name val="Segoe UI"/>
      <family val="2"/>
      <charset val="204"/>
    </font>
    <font>
      <b/>
      <sz val="18"/>
      <color theme="1"/>
      <name val="Segoe UI"/>
      <family val="2"/>
      <charset val="204"/>
    </font>
    <font>
      <b/>
      <sz val="22"/>
      <color theme="1"/>
      <name val="Segoe UI"/>
      <family val="2"/>
      <charset val="204"/>
    </font>
    <font>
      <b/>
      <sz val="12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i/>
      <u/>
      <sz val="24"/>
      <color theme="5" tint="-0.249977111117893"/>
      <name val="Segoe UI"/>
      <family val="2"/>
      <charset val="204"/>
    </font>
    <font>
      <b/>
      <i/>
      <u/>
      <sz val="15"/>
      <color theme="3" tint="0.39997558519241921"/>
      <name val="Segoe UI"/>
      <family val="2"/>
      <charset val="204"/>
    </font>
    <font>
      <b/>
      <u/>
      <sz val="18"/>
      <color theme="1"/>
      <name val="Segoe UI"/>
      <family val="2"/>
      <charset val="204"/>
    </font>
    <font>
      <i/>
      <sz val="22"/>
      <color theme="1"/>
      <name val="Segoe UI"/>
      <family val="2"/>
      <charset val="204"/>
    </font>
    <font>
      <b/>
      <sz val="20"/>
      <color rgb="FFFF0000"/>
      <name val="Segoe UI"/>
      <family val="2"/>
      <charset val="204"/>
    </font>
    <font>
      <i/>
      <sz val="28"/>
      <color theme="1"/>
      <name val="Segoe UI"/>
      <family val="2"/>
      <charset val="204"/>
    </font>
    <font>
      <b/>
      <u/>
      <sz val="20"/>
      <color theme="1"/>
      <name val="Segoe UI"/>
      <family val="2"/>
      <charset val="204"/>
    </font>
    <font>
      <sz val="8"/>
      <name val="Arial"/>
      <family val="2"/>
    </font>
    <font>
      <b/>
      <i/>
      <sz val="12"/>
      <color theme="1"/>
      <name val="Segoe UI"/>
      <family val="2"/>
      <charset val="204"/>
    </font>
    <font>
      <b/>
      <sz val="12"/>
      <color theme="1"/>
      <name val="Aptos Narrow"/>
      <family val="2"/>
      <charset val="204"/>
      <scheme val="minor"/>
    </font>
    <font>
      <sz val="12"/>
      <color theme="1"/>
      <name val="Segoe UI"/>
      <family val="2"/>
      <charset val="204"/>
    </font>
    <font>
      <sz val="14"/>
      <color theme="1"/>
      <name val="Segoe UI"/>
      <family val="2"/>
      <charset val="204"/>
    </font>
    <font>
      <b/>
      <sz val="10"/>
      <color theme="1"/>
      <name val="Segoe UI"/>
      <family val="2"/>
      <charset val="204"/>
    </font>
    <font>
      <sz val="12"/>
      <name val="Segoe UI"/>
      <family val="2"/>
      <charset val="204"/>
    </font>
    <font>
      <b/>
      <sz val="13"/>
      <color theme="1"/>
      <name val="Segoe U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1" fillId="0" borderId="0"/>
  </cellStyleXfs>
  <cellXfs count="16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0" xfId="2" applyFont="1" applyFill="1" applyAlignment="1" applyProtection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2" fontId="8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0" xfId="2" applyFont="1" applyFill="1" applyAlignment="1" applyProtection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2" fillId="6" borderId="1" xfId="3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vertical="center"/>
    </xf>
    <xf numFmtId="0" fontId="25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6" fillId="4" borderId="1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24" fillId="0" borderId="0" xfId="0" applyNumberFormat="1" applyFont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1" fontId="24" fillId="0" borderId="12" xfId="0" applyNumberFormat="1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4" fillId="0" borderId="0" xfId="0" applyFont="1"/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">
    <cellStyle name="Гиперссылка" xfId="2" builtinId="8"/>
    <cellStyle name="Обычный" xfId="0" builtinId="0"/>
    <cellStyle name="Обычный_Заявки" xfId="3" xr:uid="{50EF841D-1569-4803-A5E2-C8831457EA84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429491</xdr:colOff>
      <xdr:row>12</xdr:row>
      <xdr:rowOff>9122</xdr:rowOff>
    </xdr:from>
    <xdr:to>
      <xdr:col>23</xdr:col>
      <xdr:colOff>41562</xdr:colOff>
      <xdr:row>22</xdr:row>
      <xdr:rowOff>6275</xdr:rowOff>
    </xdr:to>
    <xdr:pic>
      <xdr:nvPicPr>
        <xdr:cNvPr id="2" name="Рисунок 1" descr="WhatsApp Image 2023-04-03 at 11">
          <a:extLst>
            <a:ext uri="{FF2B5EF4-FFF2-40B4-BE49-F238E27FC236}">
              <a16:creationId xmlns:a16="http://schemas.microsoft.com/office/drawing/2014/main" id="{48AB4261-76B0-49D6-A122-A74FB8140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231" y="2569442"/>
          <a:ext cx="2903911" cy="2130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215195</xdr:colOff>
      <xdr:row>12</xdr:row>
      <xdr:rowOff>94885</xdr:rowOff>
    </xdr:from>
    <xdr:to>
      <xdr:col>20</xdr:col>
      <xdr:colOff>467592</xdr:colOff>
      <xdr:row>23</xdr:row>
      <xdr:rowOff>124888</xdr:rowOff>
    </xdr:to>
    <xdr:pic>
      <xdr:nvPicPr>
        <xdr:cNvPr id="3" name="Рисунок 2" descr="D:\Загрузки\WhatsApp Image 2023-11-01 at 16.44.12.jpeg">
          <a:extLst>
            <a:ext uri="{FF2B5EF4-FFF2-40B4-BE49-F238E27FC236}">
              <a16:creationId xmlns:a16="http://schemas.microsoft.com/office/drawing/2014/main" id="{7AC74387-B6C9-410D-9749-2E594A7D600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595" y="2655205"/>
          <a:ext cx="2980357" cy="20416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Dayana1\Downloads\&#1087;&#1088;&#1072;&#1080;&#774;&#1089;%2023.02.2026%20(1).xlsx" TargetMode="External"/><Relationship Id="rId1" Type="http://schemas.openxmlformats.org/officeDocument/2006/relationships/externalLinkPath" Target="&#1087;&#1088;&#1072;&#1080;&#774;&#1089;%2023.02.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  <sheetName val="Лист2"/>
      <sheetName val="Раб1"/>
      <sheetName val="Раб2"/>
      <sheetName val="Коеф"/>
      <sheetName val="Кол-во"/>
      <sheetName val="Каракол"/>
      <sheetName val="Коэф Ош"/>
    </sheetNames>
    <sheetDataSet>
      <sheetData sheetId="0">
        <row r="4">
          <cell r="S4" t="str">
            <v>23.02.2026 год</v>
          </cell>
        </row>
        <row r="13">
          <cell r="O13">
            <v>0.62</v>
          </cell>
        </row>
        <row r="14">
          <cell r="O14">
            <v>0.89</v>
          </cell>
        </row>
        <row r="15">
          <cell r="O15">
            <v>1.21</v>
          </cell>
        </row>
        <row r="16">
          <cell r="O16">
            <v>1.58</v>
          </cell>
        </row>
        <row r="17">
          <cell r="O17">
            <v>2</v>
          </cell>
        </row>
        <row r="18">
          <cell r="O18">
            <v>2.4700000000000002</v>
          </cell>
        </row>
        <row r="19">
          <cell r="O19">
            <v>2.98</v>
          </cell>
        </row>
        <row r="28">
          <cell r="O28">
            <v>0.62</v>
          </cell>
        </row>
      </sheetData>
      <sheetData sheetId="1">
        <row r="89">
          <cell r="S89">
            <v>55</v>
          </cell>
        </row>
        <row r="90">
          <cell r="S90">
            <v>53</v>
          </cell>
        </row>
        <row r="91">
          <cell r="S91">
            <v>53</v>
          </cell>
        </row>
        <row r="92">
          <cell r="S92">
            <v>53</v>
          </cell>
        </row>
        <row r="93">
          <cell r="S93">
            <v>53</v>
          </cell>
        </row>
        <row r="94">
          <cell r="S94">
            <v>53</v>
          </cell>
        </row>
      </sheetData>
      <sheetData sheetId="2"/>
      <sheetData sheetId="3"/>
      <sheetData sheetId="4">
        <row r="1">
          <cell r="Q1">
            <v>70</v>
          </cell>
        </row>
        <row r="2">
          <cell r="Q2">
            <v>68</v>
          </cell>
        </row>
        <row r="3">
          <cell r="Q3">
            <v>68</v>
          </cell>
        </row>
        <row r="4">
          <cell r="Q4">
            <v>73</v>
          </cell>
        </row>
        <row r="5">
          <cell r="Q5">
            <v>73</v>
          </cell>
        </row>
        <row r="6">
          <cell r="Q6">
            <v>73</v>
          </cell>
        </row>
        <row r="7">
          <cell r="Q7">
            <v>73</v>
          </cell>
        </row>
        <row r="8">
          <cell r="Q8">
            <v>128</v>
          </cell>
        </row>
        <row r="9">
          <cell r="Q9">
            <v>128</v>
          </cell>
        </row>
        <row r="10">
          <cell r="Q10">
            <v>128</v>
          </cell>
        </row>
        <row r="11">
          <cell r="Q11">
            <v>128</v>
          </cell>
        </row>
        <row r="12">
          <cell r="Q12">
            <v>128</v>
          </cell>
        </row>
        <row r="13">
          <cell r="Q13">
            <v>130</v>
          </cell>
        </row>
        <row r="14">
          <cell r="Q14">
            <v>130</v>
          </cell>
        </row>
        <row r="15">
          <cell r="Q15">
            <v>130</v>
          </cell>
        </row>
        <row r="16">
          <cell r="Q16">
            <v>130</v>
          </cell>
        </row>
        <row r="17">
          <cell r="Q17">
            <v>130</v>
          </cell>
        </row>
        <row r="18">
          <cell r="Q18">
            <v>130</v>
          </cell>
        </row>
        <row r="19">
          <cell r="Q19">
            <v>133</v>
          </cell>
        </row>
        <row r="20">
          <cell r="Q20">
            <v>133</v>
          </cell>
        </row>
        <row r="24">
          <cell r="Q24">
            <v>84</v>
          </cell>
        </row>
        <row r="25">
          <cell r="Q25">
            <v>84</v>
          </cell>
        </row>
        <row r="26">
          <cell r="Q26">
            <v>71</v>
          </cell>
        </row>
        <row r="27">
          <cell r="Q27">
            <v>71</v>
          </cell>
        </row>
        <row r="28">
          <cell r="Q28">
            <v>70</v>
          </cell>
        </row>
        <row r="29">
          <cell r="Q29">
            <v>70</v>
          </cell>
        </row>
        <row r="30">
          <cell r="Q30">
            <v>70</v>
          </cell>
          <cell r="AC30">
            <v>7.7</v>
          </cell>
        </row>
        <row r="31">
          <cell r="Q31">
            <v>70</v>
          </cell>
          <cell r="AC31">
            <v>9.2200000000000006</v>
          </cell>
        </row>
        <row r="32">
          <cell r="Q32">
            <v>70</v>
          </cell>
        </row>
        <row r="33">
          <cell r="Q33">
            <v>70</v>
          </cell>
          <cell r="AC33">
            <v>13.81</v>
          </cell>
        </row>
        <row r="34">
          <cell r="Q34">
            <v>70</v>
          </cell>
          <cell r="AC34">
            <v>14.47</v>
          </cell>
        </row>
        <row r="35">
          <cell r="Q35">
            <v>70</v>
          </cell>
          <cell r="AC35">
            <v>16.03</v>
          </cell>
        </row>
        <row r="36">
          <cell r="Q36">
            <v>70</v>
          </cell>
          <cell r="AC36">
            <v>16.75</v>
          </cell>
        </row>
        <row r="37">
          <cell r="Q37">
            <v>70</v>
          </cell>
          <cell r="AC37">
            <v>18.399999999999999</v>
          </cell>
        </row>
        <row r="38">
          <cell r="Q38">
            <v>70</v>
          </cell>
          <cell r="AC38">
            <v>21.81</v>
          </cell>
        </row>
        <row r="39">
          <cell r="Q39">
            <v>70</v>
          </cell>
          <cell r="AC39">
            <v>23.12</v>
          </cell>
        </row>
        <row r="40">
          <cell r="Q40">
            <v>70</v>
          </cell>
          <cell r="AC40">
            <v>27.36</v>
          </cell>
        </row>
        <row r="41">
          <cell r="Q41">
            <v>70</v>
          </cell>
          <cell r="AC41">
            <v>29.23</v>
          </cell>
        </row>
        <row r="42">
          <cell r="Q42">
            <v>70</v>
          </cell>
          <cell r="AC42">
            <v>30.8</v>
          </cell>
        </row>
        <row r="43">
          <cell r="Q43">
            <v>70</v>
          </cell>
          <cell r="AC43">
            <v>22.44</v>
          </cell>
        </row>
        <row r="44">
          <cell r="Q44">
            <v>70</v>
          </cell>
          <cell r="AC44">
            <v>25.43</v>
          </cell>
        </row>
        <row r="45">
          <cell r="Q45">
            <v>70</v>
          </cell>
          <cell r="AC45">
            <v>29.89</v>
          </cell>
        </row>
        <row r="46">
          <cell r="Q46">
            <v>70</v>
          </cell>
          <cell r="AC46">
            <v>30.58</v>
          </cell>
        </row>
        <row r="47">
          <cell r="Q47">
            <v>131</v>
          </cell>
          <cell r="AC47">
            <v>31.71</v>
          </cell>
        </row>
        <row r="48">
          <cell r="AC48">
            <v>39.81</v>
          </cell>
        </row>
        <row r="49">
          <cell r="AC49">
            <v>44.71</v>
          </cell>
        </row>
        <row r="50">
          <cell r="AC50">
            <v>45.99</v>
          </cell>
        </row>
        <row r="51">
          <cell r="AC51">
            <v>48.23</v>
          </cell>
        </row>
        <row r="52">
          <cell r="AC52">
            <v>61.29</v>
          </cell>
        </row>
        <row r="53">
          <cell r="AC53">
            <v>64.349999999999994</v>
          </cell>
        </row>
        <row r="55">
          <cell r="AC55">
            <v>15.03</v>
          </cell>
        </row>
        <row r="56">
          <cell r="AC56">
            <v>17.53</v>
          </cell>
        </row>
        <row r="57">
          <cell r="AC57">
            <v>18.5</v>
          </cell>
        </row>
        <row r="58">
          <cell r="AC58">
            <v>19.21</v>
          </cell>
        </row>
        <row r="59">
          <cell r="AC59">
            <v>21.324000000000002</v>
          </cell>
        </row>
        <row r="60">
          <cell r="AC60">
            <v>22.05</v>
          </cell>
        </row>
        <row r="61">
          <cell r="AC61">
            <v>24.64</v>
          </cell>
        </row>
        <row r="62">
          <cell r="AC62">
            <v>26.49</v>
          </cell>
        </row>
        <row r="63">
          <cell r="AC63">
            <v>28.66</v>
          </cell>
        </row>
        <row r="64">
          <cell r="AC64">
            <v>34.049999999999997</v>
          </cell>
        </row>
        <row r="65">
          <cell r="AC65">
            <v>36.25</v>
          </cell>
        </row>
        <row r="66">
          <cell r="AC66">
            <v>44.77</v>
          </cell>
        </row>
        <row r="67">
          <cell r="AC67">
            <v>48.14</v>
          </cell>
        </row>
        <row r="68">
          <cell r="AC68">
            <v>33.85</v>
          </cell>
        </row>
        <row r="69">
          <cell r="AC69">
            <v>39.58</v>
          </cell>
        </row>
        <row r="71">
          <cell r="AC71">
            <v>46.91</v>
          </cell>
        </row>
        <row r="72">
          <cell r="AC72">
            <v>49.33</v>
          </cell>
        </row>
        <row r="73">
          <cell r="AC73">
            <v>61.9</v>
          </cell>
        </row>
        <row r="74">
          <cell r="AC74">
            <v>69.430000000000007</v>
          </cell>
        </row>
        <row r="75">
          <cell r="AC75">
            <v>70.5</v>
          </cell>
        </row>
        <row r="76">
          <cell r="AC76">
            <v>75.44</v>
          </cell>
        </row>
        <row r="77">
          <cell r="AC77">
            <v>95.32</v>
          </cell>
        </row>
        <row r="78">
          <cell r="AC78">
            <v>97.67</v>
          </cell>
        </row>
        <row r="80">
          <cell r="AE80">
            <v>700</v>
          </cell>
        </row>
        <row r="81">
          <cell r="AE81">
            <v>970</v>
          </cell>
        </row>
        <row r="82">
          <cell r="AE82">
            <v>6660</v>
          </cell>
          <cell r="AF82">
            <v>90</v>
          </cell>
        </row>
        <row r="83">
          <cell r="AE83">
            <v>26100</v>
          </cell>
          <cell r="AF83">
            <v>90</v>
          </cell>
        </row>
        <row r="84">
          <cell r="AE84">
            <v>32400</v>
          </cell>
          <cell r="AF84">
            <v>90</v>
          </cell>
        </row>
        <row r="85">
          <cell r="AE85">
            <v>39600</v>
          </cell>
          <cell r="AF85">
            <v>90</v>
          </cell>
        </row>
        <row r="86">
          <cell r="AE86">
            <v>2243.88</v>
          </cell>
          <cell r="AF86">
            <v>92</v>
          </cell>
        </row>
        <row r="87">
          <cell r="AE87">
            <v>2714.92</v>
          </cell>
          <cell r="AF87">
            <v>92</v>
          </cell>
        </row>
        <row r="88">
          <cell r="AE88">
            <v>3141.7999999999997</v>
          </cell>
          <cell r="AF88">
            <v>92</v>
          </cell>
        </row>
        <row r="89">
          <cell r="AE89">
            <v>3618.3599999999997</v>
          </cell>
          <cell r="AF89">
            <v>92</v>
          </cell>
        </row>
        <row r="90">
          <cell r="AE90">
            <v>4256.84</v>
          </cell>
          <cell r="AF90">
            <v>92</v>
          </cell>
        </row>
        <row r="91">
          <cell r="AE91">
            <v>4406.8</v>
          </cell>
          <cell r="AF91">
            <v>92</v>
          </cell>
        </row>
        <row r="92">
          <cell r="AE92">
            <v>19200</v>
          </cell>
          <cell r="AF92">
            <v>64</v>
          </cell>
        </row>
        <row r="93">
          <cell r="AE93">
            <v>23552</v>
          </cell>
          <cell r="AF93">
            <v>64</v>
          </cell>
        </row>
        <row r="94">
          <cell r="AE94">
            <v>27904</v>
          </cell>
          <cell r="AF94">
            <v>64</v>
          </cell>
        </row>
        <row r="95">
          <cell r="AE95">
            <v>36672</v>
          </cell>
          <cell r="AF95">
            <v>64</v>
          </cell>
        </row>
        <row r="96">
          <cell r="AE96">
            <v>45760</v>
          </cell>
          <cell r="AF96">
            <v>64</v>
          </cell>
        </row>
        <row r="97">
          <cell r="AE97">
            <v>56950</v>
          </cell>
          <cell r="AF97">
            <v>67</v>
          </cell>
        </row>
        <row r="98">
          <cell r="AE98">
            <v>67938</v>
          </cell>
          <cell r="AF98">
            <v>67</v>
          </cell>
        </row>
        <row r="99">
          <cell r="AE99">
            <v>77519</v>
          </cell>
          <cell r="AF99">
            <v>67</v>
          </cell>
        </row>
        <row r="100">
          <cell r="AE100">
            <v>91590</v>
          </cell>
          <cell r="AF100">
            <v>71</v>
          </cell>
        </row>
        <row r="101">
          <cell r="AE101">
            <v>102240</v>
          </cell>
          <cell r="AF101">
            <v>71</v>
          </cell>
        </row>
        <row r="102">
          <cell r="AE102">
            <v>120890</v>
          </cell>
          <cell r="AF102">
            <v>77</v>
          </cell>
        </row>
        <row r="103">
          <cell r="AE103">
            <v>138985</v>
          </cell>
          <cell r="AF103">
            <v>77</v>
          </cell>
        </row>
        <row r="104">
          <cell r="AE104">
            <v>166320</v>
          </cell>
          <cell r="AF104">
            <v>77</v>
          </cell>
        </row>
        <row r="105">
          <cell r="AE105">
            <v>224455</v>
          </cell>
          <cell r="AF105">
            <v>77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metalltorg.k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A84B0-083C-41F2-A432-F4AB24592F79}">
  <dimension ref="A1:W82"/>
  <sheetViews>
    <sheetView topLeftCell="A35" zoomScale="40" zoomScaleNormal="40" workbookViewId="0">
      <selection activeCell="O16" sqref="O16:P16"/>
    </sheetView>
  </sheetViews>
  <sheetFormatPr defaultRowHeight="14.4" x14ac:dyDescent="0.3"/>
  <cols>
    <col min="1" max="1" width="5" bestFit="1" customWidth="1"/>
    <col min="2" max="2" width="25.77734375" bestFit="1" customWidth="1"/>
    <col min="3" max="3" width="14.33203125" bestFit="1" customWidth="1"/>
    <col min="4" max="4" width="9.109375" bestFit="1" customWidth="1"/>
    <col min="5" max="5" width="18.33203125" bestFit="1" customWidth="1"/>
    <col min="6" max="6" width="8.77734375" bestFit="1" customWidth="1"/>
    <col min="9" max="9" width="5" bestFit="1" customWidth="1"/>
    <col min="10" max="10" width="11.88671875" bestFit="1" customWidth="1"/>
    <col min="11" max="11" width="9.21875" bestFit="1" customWidth="1"/>
    <col min="12" max="12" width="9.109375" bestFit="1" customWidth="1"/>
    <col min="13" max="13" width="15.109375" bestFit="1" customWidth="1"/>
    <col min="14" max="14" width="14.6640625" bestFit="1" customWidth="1"/>
    <col min="17" max="17" width="5" bestFit="1" customWidth="1"/>
    <col min="18" max="18" width="19.21875" bestFit="1" customWidth="1"/>
    <col min="19" max="19" width="8.33203125" bestFit="1" customWidth="1"/>
    <col min="20" max="20" width="7.21875" bestFit="1" customWidth="1"/>
    <col min="23" max="23" width="28.77734375" bestFit="1" customWidth="1"/>
  </cols>
  <sheetData>
    <row r="1" spans="1:23" ht="24.6" x14ac:dyDescent="0.3">
      <c r="A1" s="1" t="s">
        <v>0</v>
      </c>
      <c r="B1" s="1"/>
      <c r="C1" s="1"/>
      <c r="D1" s="1"/>
      <c r="E1" s="1"/>
      <c r="F1" s="2"/>
      <c r="G1" s="2"/>
      <c r="H1" s="2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24.6" x14ac:dyDescent="0.3">
      <c r="A2" s="1"/>
      <c r="B2" s="1"/>
      <c r="C2" s="1"/>
      <c r="D2" s="1"/>
      <c r="E2" s="1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9.2" x14ac:dyDescent="0.3">
      <c r="A3" s="4" t="s">
        <v>2</v>
      </c>
      <c r="B3" s="5" t="s">
        <v>3</v>
      </c>
      <c r="C3" s="5" t="s">
        <v>4</v>
      </c>
      <c r="D3" s="5" t="s">
        <v>5</v>
      </c>
      <c r="E3" s="4" t="s">
        <v>6</v>
      </c>
      <c r="F3" s="6"/>
      <c r="G3" s="7"/>
      <c r="H3" s="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9.4" x14ac:dyDescent="0.3">
      <c r="A4" s="4"/>
      <c r="B4" s="5"/>
      <c r="C4" s="5"/>
      <c r="D4" s="5"/>
      <c r="E4" s="4"/>
      <c r="F4" s="6"/>
      <c r="G4" s="7"/>
      <c r="H4" s="7"/>
      <c r="I4" s="8"/>
      <c r="J4" s="8"/>
      <c r="K4" s="8"/>
      <c r="L4" s="8"/>
      <c r="M4" s="8"/>
      <c r="N4" s="8"/>
      <c r="O4" s="9"/>
      <c r="P4" s="9"/>
      <c r="Q4" s="10"/>
      <c r="R4" s="11" t="s">
        <v>7</v>
      </c>
      <c r="S4" s="11"/>
      <c r="T4" s="11"/>
      <c r="U4" s="11"/>
      <c r="V4" s="11"/>
      <c r="W4" s="8"/>
    </row>
    <row r="5" spans="1:23" ht="27" x14ac:dyDescent="0.45">
      <c r="A5" s="12">
        <v>1</v>
      </c>
      <c r="B5" s="12" t="s">
        <v>8</v>
      </c>
      <c r="C5" s="13">
        <f>[1]Коеф!AC30</f>
        <v>7.7</v>
      </c>
      <c r="D5" s="14" t="s">
        <v>9</v>
      </c>
      <c r="E5" s="15">
        <v>585</v>
      </c>
      <c r="F5" s="16"/>
      <c r="G5" s="16"/>
      <c r="H5" s="16"/>
      <c r="I5" s="17" t="s">
        <v>10</v>
      </c>
      <c r="J5" s="17"/>
      <c r="K5" s="17"/>
      <c r="L5" s="17"/>
      <c r="M5" s="17"/>
      <c r="N5" s="17"/>
      <c r="O5" s="9"/>
      <c r="P5" s="9"/>
      <c r="Q5" s="8"/>
      <c r="R5" s="11"/>
      <c r="S5" s="11"/>
      <c r="T5" s="11"/>
      <c r="U5" s="11"/>
      <c r="V5" s="11"/>
      <c r="W5" s="8"/>
    </row>
    <row r="6" spans="1:23" ht="29.4" x14ac:dyDescent="0.45">
      <c r="A6" s="12">
        <v>2</v>
      </c>
      <c r="B6" s="12" t="s">
        <v>11</v>
      </c>
      <c r="C6" s="13">
        <f>[1]Коеф!AC31</f>
        <v>9.2200000000000006</v>
      </c>
      <c r="D6" s="18"/>
      <c r="E6" s="15">
        <v>685</v>
      </c>
      <c r="F6" s="16"/>
      <c r="G6" s="16"/>
      <c r="H6" s="16"/>
      <c r="I6" s="17"/>
      <c r="J6" s="17"/>
      <c r="K6" s="17"/>
      <c r="L6" s="17"/>
      <c r="M6" s="17"/>
      <c r="N6" s="17"/>
      <c r="O6" s="9"/>
      <c r="P6" s="9"/>
      <c r="Q6" s="10"/>
      <c r="R6" s="19"/>
      <c r="S6" s="19"/>
      <c r="T6" s="19"/>
      <c r="U6" s="19"/>
      <c r="V6" s="19"/>
      <c r="W6" s="8"/>
    </row>
    <row r="7" spans="1:23" ht="34.799999999999997" x14ac:dyDescent="0.45">
      <c r="A7" s="12">
        <v>3</v>
      </c>
      <c r="B7" s="12" t="s">
        <v>12</v>
      </c>
      <c r="C7" s="13">
        <v>10.8</v>
      </c>
      <c r="D7" s="18"/>
      <c r="E7" s="15">
        <v>805</v>
      </c>
      <c r="F7" s="16"/>
      <c r="G7" s="16"/>
      <c r="H7" s="16"/>
      <c r="I7" s="17" t="s">
        <v>13</v>
      </c>
      <c r="J7" s="17"/>
      <c r="K7" s="17"/>
      <c r="L7" s="17"/>
      <c r="M7" s="17"/>
      <c r="N7" s="17"/>
      <c r="O7" s="20"/>
      <c r="P7" s="20"/>
      <c r="Q7" s="21" t="s">
        <v>14</v>
      </c>
      <c r="R7" s="21"/>
      <c r="S7" s="21"/>
      <c r="T7" s="21"/>
      <c r="U7" s="21"/>
      <c r="V7" s="21"/>
      <c r="W7" s="21"/>
    </row>
    <row r="8" spans="1:23" ht="23.4" x14ac:dyDescent="0.45">
      <c r="A8" s="12">
        <v>4</v>
      </c>
      <c r="B8" s="12" t="s">
        <v>15</v>
      </c>
      <c r="C8" s="13">
        <f>[1]Коеф!AC33</f>
        <v>13.81</v>
      </c>
      <c r="D8" s="18"/>
      <c r="E8" s="15">
        <v>930</v>
      </c>
      <c r="F8" s="16"/>
      <c r="G8" s="16"/>
      <c r="H8" s="16"/>
      <c r="I8" s="17"/>
      <c r="J8" s="17"/>
      <c r="K8" s="17"/>
      <c r="L8" s="17"/>
      <c r="M8" s="17"/>
      <c r="N8" s="17"/>
      <c r="O8" s="22"/>
      <c r="P8" s="22"/>
      <c r="Q8" s="21"/>
      <c r="R8" s="21"/>
      <c r="S8" s="21"/>
      <c r="T8" s="21"/>
      <c r="U8" s="21"/>
      <c r="V8" s="21"/>
      <c r="W8" s="21"/>
    </row>
    <row r="9" spans="1:23" ht="23.4" x14ac:dyDescent="0.45">
      <c r="A9" s="12">
        <v>5</v>
      </c>
      <c r="B9" s="12" t="s">
        <v>16</v>
      </c>
      <c r="C9" s="13">
        <f>[1]Коеф!AC34</f>
        <v>14.47</v>
      </c>
      <c r="D9" s="18"/>
      <c r="E9" s="15">
        <v>1060</v>
      </c>
      <c r="F9" s="16"/>
      <c r="G9" s="16"/>
      <c r="H9" s="16"/>
      <c r="I9" s="4" t="s">
        <v>2</v>
      </c>
      <c r="J9" s="23" t="s">
        <v>17</v>
      </c>
      <c r="K9" s="23" t="s">
        <v>18</v>
      </c>
      <c r="L9" s="24" t="s">
        <v>19</v>
      </c>
      <c r="M9" s="24" t="s">
        <v>19</v>
      </c>
      <c r="N9" s="25" t="s">
        <v>20</v>
      </c>
      <c r="O9" s="22"/>
      <c r="P9" s="22"/>
      <c r="Q9" s="21" t="s">
        <v>21</v>
      </c>
      <c r="R9" s="21"/>
      <c r="S9" s="21"/>
      <c r="T9" s="21"/>
      <c r="U9" s="21"/>
      <c r="V9" s="21"/>
      <c r="W9" s="21"/>
    </row>
    <row r="10" spans="1:23" ht="27" x14ac:dyDescent="0.45">
      <c r="A10" s="12">
        <v>6</v>
      </c>
      <c r="B10" s="12" t="s">
        <v>22</v>
      </c>
      <c r="C10" s="13">
        <f>[1]Коеф!AC35</f>
        <v>16.03</v>
      </c>
      <c r="D10" s="18"/>
      <c r="E10" s="15">
        <v>1155</v>
      </c>
      <c r="F10" s="16"/>
      <c r="G10" s="16"/>
      <c r="H10" s="16"/>
      <c r="I10" s="4"/>
      <c r="J10" s="26"/>
      <c r="K10" s="26"/>
      <c r="L10" s="27" t="s">
        <v>23</v>
      </c>
      <c r="M10" s="27" t="s">
        <v>24</v>
      </c>
      <c r="N10" s="28"/>
      <c r="O10" s="29"/>
      <c r="P10" s="29"/>
      <c r="Q10" s="21"/>
      <c r="R10" s="21"/>
      <c r="S10" s="21"/>
      <c r="T10" s="21"/>
      <c r="U10" s="21"/>
      <c r="V10" s="21"/>
      <c r="W10" s="21"/>
    </row>
    <row r="11" spans="1:23" ht="27" x14ac:dyDescent="0.45">
      <c r="A11" s="12">
        <v>7</v>
      </c>
      <c r="B11" s="12" t="s">
        <v>25</v>
      </c>
      <c r="C11" s="13">
        <f>[1]Коеф!AC36</f>
        <v>16.75</v>
      </c>
      <c r="D11" s="18"/>
      <c r="E11" s="15">
        <v>1210</v>
      </c>
      <c r="F11" s="16"/>
      <c r="G11" s="16"/>
      <c r="H11" s="16"/>
      <c r="I11" s="12">
        <v>1</v>
      </c>
      <c r="J11" s="30" t="s">
        <v>26</v>
      </c>
      <c r="K11" s="30" t="s">
        <v>27</v>
      </c>
      <c r="L11" s="30"/>
      <c r="M11" s="30">
        <v>64</v>
      </c>
      <c r="N11" s="30">
        <v>0.22</v>
      </c>
      <c r="O11" s="29"/>
      <c r="P11" s="29"/>
      <c r="Q11" s="21" t="s">
        <v>28</v>
      </c>
      <c r="R11" s="21"/>
      <c r="S11" s="21"/>
      <c r="T11" s="21"/>
      <c r="U11" s="21"/>
      <c r="V11" s="21"/>
      <c r="W11" s="21"/>
    </row>
    <row r="12" spans="1:23" ht="27" x14ac:dyDescent="0.45">
      <c r="A12" s="12">
        <v>8</v>
      </c>
      <c r="B12" s="12" t="s">
        <v>29</v>
      </c>
      <c r="C12" s="13">
        <f>[1]Коеф!AC37</f>
        <v>18.399999999999999</v>
      </c>
      <c r="D12" s="18"/>
      <c r="E12" s="15">
        <v>1325</v>
      </c>
      <c r="F12" s="16"/>
      <c r="G12" s="16"/>
      <c r="H12" s="16"/>
      <c r="I12" s="12">
        <v>2</v>
      </c>
      <c r="J12" s="30" t="s">
        <v>30</v>
      </c>
      <c r="K12" s="12" t="s">
        <v>27</v>
      </c>
      <c r="L12" s="30"/>
      <c r="M12" s="30">
        <v>63</v>
      </c>
      <c r="N12" s="30">
        <v>0.32</v>
      </c>
      <c r="O12" s="29"/>
      <c r="P12" s="29"/>
      <c r="Q12" s="21"/>
      <c r="R12" s="21"/>
      <c r="S12" s="21"/>
      <c r="T12" s="21"/>
      <c r="U12" s="21"/>
      <c r="V12" s="21"/>
      <c r="W12" s="21"/>
    </row>
    <row r="13" spans="1:23" ht="27" x14ac:dyDescent="0.45">
      <c r="A13" s="12">
        <v>9</v>
      </c>
      <c r="B13" s="12" t="s">
        <v>31</v>
      </c>
      <c r="C13" s="13">
        <f>[1]Коеф!AC38</f>
        <v>21.81</v>
      </c>
      <c r="D13" s="18"/>
      <c r="E13" s="15">
        <v>1570</v>
      </c>
      <c r="F13" s="16"/>
      <c r="G13" s="16"/>
      <c r="H13" s="16"/>
      <c r="I13" s="12">
        <v>3</v>
      </c>
      <c r="J13" s="12" t="s">
        <v>32</v>
      </c>
      <c r="K13" s="12">
        <v>11.75</v>
      </c>
      <c r="L13" s="15">
        <f t="shared" ref="L13:L23" si="0">SUMPRODUCT(M13*N13)</f>
        <v>38.44</v>
      </c>
      <c r="M13" s="12">
        <v>62</v>
      </c>
      <c r="N13" s="12">
        <v>0.62</v>
      </c>
      <c r="O13" s="29"/>
      <c r="P13" s="29"/>
      <c r="Q13" s="31"/>
      <c r="R13" s="8"/>
      <c r="S13" s="8"/>
      <c r="T13" s="8"/>
      <c r="U13" s="8"/>
      <c r="V13" s="8"/>
      <c r="W13" s="8"/>
    </row>
    <row r="14" spans="1:23" ht="27" x14ac:dyDescent="0.45">
      <c r="A14" s="12">
        <v>10</v>
      </c>
      <c r="B14" s="12" t="s">
        <v>33</v>
      </c>
      <c r="C14" s="13">
        <f>[1]Коеф!AC39</f>
        <v>23.12</v>
      </c>
      <c r="D14" s="18"/>
      <c r="E14" s="15">
        <v>1665</v>
      </c>
      <c r="F14" s="16"/>
      <c r="G14" s="16"/>
      <c r="H14" s="16"/>
      <c r="I14" s="12">
        <v>4</v>
      </c>
      <c r="J14" s="12" t="s">
        <v>34</v>
      </c>
      <c r="K14" s="12">
        <v>11.75</v>
      </c>
      <c r="L14" s="15">
        <f t="shared" si="0"/>
        <v>54.29</v>
      </c>
      <c r="M14" s="12">
        <v>61</v>
      </c>
      <c r="N14" s="12">
        <v>0.89</v>
      </c>
      <c r="O14" s="32"/>
      <c r="P14" s="32"/>
      <c r="Q14" s="31"/>
      <c r="R14" s="8"/>
      <c r="S14" s="8"/>
      <c r="T14" s="8"/>
      <c r="U14" s="8"/>
      <c r="V14" s="8"/>
      <c r="W14" s="8"/>
    </row>
    <row r="15" spans="1:23" ht="20.399999999999999" x14ac:dyDescent="0.45">
      <c r="A15" s="12">
        <v>11</v>
      </c>
      <c r="B15" s="12" t="s">
        <v>35</v>
      </c>
      <c r="C15" s="13">
        <f>[1]Коеф!AC40</f>
        <v>27.36</v>
      </c>
      <c r="D15" s="18"/>
      <c r="E15" s="15">
        <v>1970</v>
      </c>
      <c r="F15" s="16"/>
      <c r="G15" s="16"/>
      <c r="H15" s="16"/>
      <c r="I15" s="12">
        <v>5</v>
      </c>
      <c r="J15" s="12" t="s">
        <v>36</v>
      </c>
      <c r="K15" s="12">
        <v>11.75</v>
      </c>
      <c r="L15" s="15">
        <f t="shared" si="0"/>
        <v>72.599999999999994</v>
      </c>
      <c r="M15" s="12">
        <v>60</v>
      </c>
      <c r="N15" s="12">
        <v>1.21</v>
      </c>
      <c r="O15" s="32"/>
      <c r="P15" s="32"/>
      <c r="Q15" s="8"/>
      <c r="R15" s="8"/>
      <c r="S15" s="8"/>
      <c r="T15" s="8"/>
      <c r="U15" s="8"/>
      <c r="V15" s="8"/>
      <c r="W15" s="8"/>
    </row>
    <row r="16" spans="1:23" ht="32.4" x14ac:dyDescent="0.45">
      <c r="A16" s="12">
        <v>12</v>
      </c>
      <c r="B16" s="12" t="s">
        <v>37</v>
      </c>
      <c r="C16" s="13">
        <f>[1]Коеф!AC41</f>
        <v>29.23</v>
      </c>
      <c r="D16" s="18"/>
      <c r="E16" s="15">
        <v>2105</v>
      </c>
      <c r="F16" s="16"/>
      <c r="G16" s="16"/>
      <c r="H16" s="16"/>
      <c r="I16" s="12">
        <v>6</v>
      </c>
      <c r="J16" s="12" t="s">
        <v>38</v>
      </c>
      <c r="K16" s="12">
        <v>11.75</v>
      </c>
      <c r="L16" s="15">
        <f t="shared" si="0"/>
        <v>94.800000000000011</v>
      </c>
      <c r="M16" s="12">
        <v>60</v>
      </c>
      <c r="N16" s="12">
        <v>1.58</v>
      </c>
      <c r="O16" s="33"/>
      <c r="P16" s="33"/>
      <c r="Q16" s="34"/>
      <c r="R16" s="8"/>
      <c r="S16" s="8"/>
      <c r="T16" s="8"/>
      <c r="U16" s="8"/>
      <c r="V16" s="8"/>
      <c r="W16" s="8"/>
    </row>
    <row r="17" spans="1:23" ht="32.4" x14ac:dyDescent="0.45">
      <c r="A17" s="12">
        <v>13</v>
      </c>
      <c r="B17" s="12" t="s">
        <v>39</v>
      </c>
      <c r="C17" s="13">
        <f>[1]Коеф!AC42</f>
        <v>30.8</v>
      </c>
      <c r="D17" s="35"/>
      <c r="E17" s="15">
        <v>2220</v>
      </c>
      <c r="F17" s="16"/>
      <c r="G17" s="16"/>
      <c r="H17" s="16"/>
      <c r="I17" s="12">
        <v>7</v>
      </c>
      <c r="J17" s="12" t="s">
        <v>40</v>
      </c>
      <c r="K17" s="12">
        <v>11.75</v>
      </c>
      <c r="L17" s="15">
        <f t="shared" si="0"/>
        <v>120</v>
      </c>
      <c r="M17" s="12">
        <v>60</v>
      </c>
      <c r="N17" s="36">
        <v>2</v>
      </c>
      <c r="O17" s="33"/>
      <c r="P17" s="33"/>
      <c r="Q17" s="34"/>
      <c r="R17" s="8"/>
      <c r="S17" s="8"/>
      <c r="T17" s="8"/>
      <c r="U17" s="8"/>
      <c r="V17" s="8"/>
      <c r="W17" s="8"/>
    </row>
    <row r="18" spans="1:23" ht="32.4" x14ac:dyDescent="0.3">
      <c r="A18" s="37">
        <v>14</v>
      </c>
      <c r="B18" s="37" t="s">
        <v>31</v>
      </c>
      <c r="C18" s="37">
        <f>[1]Коеф!AC43</f>
        <v>22.44</v>
      </c>
      <c r="D18" s="38" t="s">
        <v>41</v>
      </c>
      <c r="E18" s="39">
        <v>1570</v>
      </c>
      <c r="F18" s="16"/>
      <c r="G18" s="16"/>
      <c r="H18" s="16"/>
      <c r="I18" s="12">
        <v>8</v>
      </c>
      <c r="J18" s="12" t="s">
        <v>42</v>
      </c>
      <c r="K18" s="12">
        <v>11.75</v>
      </c>
      <c r="L18" s="15">
        <f t="shared" si="0"/>
        <v>148.20000000000002</v>
      </c>
      <c r="M18" s="12">
        <v>60</v>
      </c>
      <c r="N18" s="12">
        <v>2.4700000000000002</v>
      </c>
      <c r="O18" s="33"/>
      <c r="P18" s="33"/>
      <c r="Q18" s="34"/>
      <c r="R18" s="8"/>
      <c r="S18" s="8"/>
      <c r="T18" s="8"/>
      <c r="U18" s="8"/>
      <c r="V18" s="8"/>
      <c r="W18" s="8"/>
    </row>
    <row r="19" spans="1:23" ht="29.4" x14ac:dyDescent="0.3">
      <c r="A19" s="37">
        <v>15</v>
      </c>
      <c r="B19" s="37" t="s">
        <v>33</v>
      </c>
      <c r="C19" s="37">
        <f>[1]Коеф!AC44</f>
        <v>25.43</v>
      </c>
      <c r="D19" s="40"/>
      <c r="E19" s="39">
        <v>1780</v>
      </c>
      <c r="F19" s="16"/>
      <c r="G19" s="16"/>
      <c r="H19" s="16"/>
      <c r="I19" s="12">
        <v>9</v>
      </c>
      <c r="J19" s="12" t="s">
        <v>43</v>
      </c>
      <c r="K19" s="12">
        <v>11.75</v>
      </c>
      <c r="L19" s="15">
        <f t="shared" si="0"/>
        <v>178.8</v>
      </c>
      <c r="M19" s="12">
        <v>60</v>
      </c>
      <c r="N19" s="12">
        <v>2.98</v>
      </c>
      <c r="O19" s="33"/>
      <c r="P19" s="33"/>
      <c r="Q19" s="8"/>
      <c r="R19" s="41"/>
      <c r="S19" s="41"/>
      <c r="T19" s="41"/>
      <c r="U19" s="41"/>
      <c r="V19" s="8"/>
      <c r="W19" s="8"/>
    </row>
    <row r="20" spans="1:23" ht="39.6" x14ac:dyDescent="0.3">
      <c r="A20" s="37">
        <v>16</v>
      </c>
      <c r="B20" s="37" t="s">
        <v>35</v>
      </c>
      <c r="C20" s="37">
        <f>[1]Коеф!AC45</f>
        <v>29.89</v>
      </c>
      <c r="D20" s="40"/>
      <c r="E20" s="39">
        <v>2005</v>
      </c>
      <c r="F20" s="16"/>
      <c r="G20" s="16"/>
      <c r="H20" s="16"/>
      <c r="I20" s="12">
        <v>10</v>
      </c>
      <c r="J20" s="12" t="s">
        <v>44</v>
      </c>
      <c r="K20" s="12">
        <v>11.75</v>
      </c>
      <c r="L20" s="15">
        <f t="shared" si="0"/>
        <v>231</v>
      </c>
      <c r="M20" s="12">
        <v>60</v>
      </c>
      <c r="N20" s="12">
        <v>3.85</v>
      </c>
      <c r="O20" s="33"/>
      <c r="P20" s="33"/>
      <c r="Q20" s="42"/>
      <c r="R20" s="41"/>
      <c r="S20" s="41"/>
      <c r="T20" s="41"/>
      <c r="U20" s="41"/>
      <c r="V20" s="8"/>
      <c r="W20" s="8"/>
    </row>
    <row r="21" spans="1:23" ht="39.6" x14ac:dyDescent="0.3">
      <c r="A21" s="37">
        <v>17</v>
      </c>
      <c r="B21" s="37" t="s">
        <v>37</v>
      </c>
      <c r="C21" s="37">
        <f>[1]Коеф!AC46</f>
        <v>30.58</v>
      </c>
      <c r="D21" s="40"/>
      <c r="E21" s="39">
        <v>1990</v>
      </c>
      <c r="F21" s="16"/>
      <c r="G21" s="16"/>
      <c r="H21" s="16"/>
      <c r="I21" s="12">
        <v>11</v>
      </c>
      <c r="J21" s="12" t="s">
        <v>45</v>
      </c>
      <c r="K21" s="12">
        <v>11.75</v>
      </c>
      <c r="L21" s="15">
        <f t="shared" si="0"/>
        <v>289.8</v>
      </c>
      <c r="M21" s="12">
        <v>60</v>
      </c>
      <c r="N21" s="12">
        <v>4.83</v>
      </c>
      <c r="O21" s="33"/>
      <c r="P21" s="33"/>
      <c r="Q21" s="42"/>
      <c r="R21" s="41"/>
      <c r="S21" s="41"/>
      <c r="T21" s="41"/>
      <c r="U21" s="41"/>
      <c r="V21" s="8"/>
      <c r="W21" s="8"/>
    </row>
    <row r="22" spans="1:23" ht="39.6" x14ac:dyDescent="0.3">
      <c r="A22" s="37">
        <v>18</v>
      </c>
      <c r="B22" s="37" t="s">
        <v>39</v>
      </c>
      <c r="C22" s="37">
        <f>[1]Коеф!AC47</f>
        <v>31.71</v>
      </c>
      <c r="D22" s="40"/>
      <c r="E22" s="39">
        <v>2065</v>
      </c>
      <c r="F22" s="16"/>
      <c r="G22" s="16"/>
      <c r="H22" s="16"/>
      <c r="I22" s="12">
        <v>12</v>
      </c>
      <c r="J22" s="12" t="s">
        <v>46</v>
      </c>
      <c r="K22" s="12">
        <v>11.75</v>
      </c>
      <c r="L22" s="15">
        <f t="shared" si="0"/>
        <v>378.59999999999997</v>
      </c>
      <c r="M22" s="12">
        <v>60</v>
      </c>
      <c r="N22" s="12">
        <v>6.31</v>
      </c>
      <c r="O22" s="43"/>
      <c r="P22" s="43"/>
      <c r="Q22" s="42"/>
      <c r="R22" s="41"/>
      <c r="S22" s="41"/>
      <c r="T22" s="41"/>
      <c r="U22" s="41"/>
      <c r="V22" s="8"/>
      <c r="W22" s="8"/>
    </row>
    <row r="23" spans="1:23" ht="19.2" x14ac:dyDescent="0.3">
      <c r="A23" s="37">
        <v>19</v>
      </c>
      <c r="B23" s="37" t="s">
        <v>47</v>
      </c>
      <c r="C23" s="37">
        <f>[1]Коеф!AC48</f>
        <v>39.81</v>
      </c>
      <c r="D23" s="40"/>
      <c r="E23" s="39">
        <v>2590</v>
      </c>
      <c r="F23" s="16"/>
      <c r="G23" s="16"/>
      <c r="H23" s="16"/>
      <c r="I23" s="12">
        <v>13</v>
      </c>
      <c r="J23" s="12" t="s">
        <v>48</v>
      </c>
      <c r="K23" s="12">
        <v>11.75</v>
      </c>
      <c r="L23" s="15">
        <f t="shared" si="0"/>
        <v>480</v>
      </c>
      <c r="M23" s="12">
        <v>60</v>
      </c>
      <c r="N23" s="36">
        <v>8</v>
      </c>
      <c r="O23" s="33"/>
      <c r="P23" s="44" t="s">
        <v>49</v>
      </c>
      <c r="Q23" s="44"/>
      <c r="R23" s="44"/>
      <c r="S23" s="44"/>
      <c r="T23" s="44"/>
      <c r="U23" s="44"/>
      <c r="V23" s="8"/>
      <c r="W23" s="45" t="s">
        <v>50</v>
      </c>
    </row>
    <row r="24" spans="1:23" ht="19.2" x14ac:dyDescent="0.3">
      <c r="A24" s="37">
        <v>20</v>
      </c>
      <c r="B24" s="37" t="s">
        <v>51</v>
      </c>
      <c r="C24" s="37">
        <f>[1]Коеф!AC49</f>
        <v>44.71</v>
      </c>
      <c r="D24" s="40"/>
      <c r="E24" s="39">
        <v>2910</v>
      </c>
      <c r="F24" s="16"/>
      <c r="G24" s="16"/>
      <c r="H24" s="16"/>
      <c r="I24" s="4" t="s">
        <v>2</v>
      </c>
      <c r="J24" s="1" t="s">
        <v>52</v>
      </c>
      <c r="K24" s="1"/>
      <c r="L24" s="1"/>
      <c r="M24" s="1"/>
      <c r="N24" s="1"/>
      <c r="O24" s="33"/>
      <c r="P24" s="44"/>
      <c r="Q24" s="44"/>
      <c r="R24" s="44"/>
      <c r="S24" s="44"/>
      <c r="T24" s="44"/>
      <c r="U24" s="44"/>
      <c r="V24" s="8"/>
      <c r="W24" s="45"/>
    </row>
    <row r="25" spans="1:23" ht="19.2" x14ac:dyDescent="0.3">
      <c r="A25" s="37">
        <v>21</v>
      </c>
      <c r="B25" s="37" t="s">
        <v>53</v>
      </c>
      <c r="C25" s="37">
        <f>[1]Коеф!AC50</f>
        <v>45.99</v>
      </c>
      <c r="D25" s="40"/>
      <c r="E25" s="39">
        <v>2990</v>
      </c>
      <c r="F25" s="16"/>
      <c r="G25" s="16"/>
      <c r="H25" s="16"/>
      <c r="I25" s="4"/>
      <c r="J25" s="1"/>
      <c r="K25" s="1"/>
      <c r="L25" s="1"/>
      <c r="M25" s="1"/>
      <c r="N25" s="1"/>
      <c r="O25" s="33"/>
      <c r="P25" s="46" t="s">
        <v>54</v>
      </c>
      <c r="Q25" s="46"/>
      <c r="R25" s="46"/>
      <c r="S25" s="46"/>
      <c r="T25" s="46"/>
      <c r="U25" s="46"/>
      <c r="V25" s="8"/>
      <c r="W25" s="47" t="s">
        <v>55</v>
      </c>
    </row>
    <row r="26" spans="1:23" ht="19.2" x14ac:dyDescent="0.3">
      <c r="A26" s="37">
        <v>22</v>
      </c>
      <c r="B26" s="37" t="s">
        <v>56</v>
      </c>
      <c r="C26" s="37">
        <f>[1]Коеф!AC51</f>
        <v>48.23</v>
      </c>
      <c r="D26" s="40"/>
      <c r="E26" s="39">
        <v>3135</v>
      </c>
      <c r="F26" s="16"/>
      <c r="G26" s="16"/>
      <c r="H26" s="16"/>
      <c r="I26" s="12">
        <v>1</v>
      </c>
      <c r="J26" s="14" t="s">
        <v>17</v>
      </c>
      <c r="K26" s="14" t="s">
        <v>18</v>
      </c>
      <c r="L26" s="48" t="s">
        <v>19</v>
      </c>
      <c r="M26" s="48" t="s">
        <v>19</v>
      </c>
      <c r="N26" s="14" t="s">
        <v>57</v>
      </c>
      <c r="O26" s="33"/>
      <c r="P26" s="46"/>
      <c r="Q26" s="46"/>
      <c r="R26" s="46"/>
      <c r="S26" s="46"/>
      <c r="T26" s="46"/>
      <c r="U26" s="46"/>
      <c r="V26" s="8"/>
      <c r="W26" s="47" t="s">
        <v>58</v>
      </c>
    </row>
    <row r="27" spans="1:23" ht="19.2" x14ac:dyDescent="0.3">
      <c r="A27" s="37">
        <v>23</v>
      </c>
      <c r="B27" s="37" t="s">
        <v>59</v>
      </c>
      <c r="C27" s="37">
        <f>[1]Коеф!AC52</f>
        <v>61.29</v>
      </c>
      <c r="D27" s="40"/>
      <c r="E27" s="39">
        <v>3985</v>
      </c>
      <c r="F27" s="16"/>
      <c r="G27" s="16"/>
      <c r="H27" s="16"/>
      <c r="I27" s="12">
        <v>2</v>
      </c>
      <c r="J27" s="35"/>
      <c r="K27" s="35"/>
      <c r="L27" s="30" t="s">
        <v>60</v>
      </c>
      <c r="M27" s="30" t="s">
        <v>24</v>
      </c>
      <c r="N27" s="35"/>
      <c r="O27" s="33"/>
      <c r="P27" s="49" t="s">
        <v>61</v>
      </c>
      <c r="Q27" s="49"/>
      <c r="R27" s="49"/>
      <c r="S27" s="49"/>
      <c r="T27" s="49"/>
      <c r="U27" s="49"/>
      <c r="V27" s="8"/>
      <c r="W27" s="47" t="s">
        <v>62</v>
      </c>
    </row>
    <row r="28" spans="1:23" ht="19.2" x14ac:dyDescent="0.3">
      <c r="A28" s="37">
        <v>24</v>
      </c>
      <c r="B28" s="37" t="s">
        <v>63</v>
      </c>
      <c r="C28" s="37">
        <f>[1]Коеф!AC53</f>
        <v>64.349999999999994</v>
      </c>
      <c r="D28" s="50"/>
      <c r="E28" s="39">
        <v>4185</v>
      </c>
      <c r="F28" s="16"/>
      <c r="G28" s="16"/>
      <c r="H28" s="16"/>
      <c r="I28" s="12">
        <v>3</v>
      </c>
      <c r="J28" s="12" t="s">
        <v>64</v>
      </c>
      <c r="K28" s="12">
        <v>11.75</v>
      </c>
      <c r="L28" s="15">
        <f>SUMPRODUCT(M28*N28)</f>
        <v>39.06</v>
      </c>
      <c r="M28" s="12">
        <f>M13+1</f>
        <v>63</v>
      </c>
      <c r="N28" s="12">
        <v>0.62</v>
      </c>
      <c r="O28" s="43"/>
      <c r="P28" s="51"/>
      <c r="Q28" s="51"/>
      <c r="R28" s="51"/>
      <c r="S28" s="51"/>
      <c r="T28" s="51"/>
      <c r="U28" s="51"/>
      <c r="V28" s="8"/>
      <c r="W28" s="47" t="s">
        <v>65</v>
      </c>
    </row>
    <row r="29" spans="1:23" ht="24.6" x14ac:dyDescent="0.3">
      <c r="A29" s="12"/>
      <c r="B29" s="12"/>
      <c r="C29" s="12"/>
      <c r="D29" s="12"/>
      <c r="E29" s="12"/>
      <c r="F29" s="16"/>
      <c r="G29" s="16"/>
      <c r="H29" s="16"/>
      <c r="I29" s="12">
        <v>4</v>
      </c>
      <c r="J29" s="12" t="s">
        <v>66</v>
      </c>
      <c r="K29" s="12">
        <v>11.75</v>
      </c>
      <c r="L29" s="15">
        <f t="shared" ref="L29:L37" si="1">SUMPRODUCT(M29*N29)</f>
        <v>55.18</v>
      </c>
      <c r="M29" s="12">
        <f>M14+1</f>
        <v>62</v>
      </c>
      <c r="N29" s="12">
        <v>0.89</v>
      </c>
      <c r="O29" s="2"/>
      <c r="P29" s="2"/>
      <c r="Q29" s="52" t="s">
        <v>67</v>
      </c>
      <c r="R29" s="52"/>
      <c r="S29" s="52"/>
      <c r="T29" s="52"/>
      <c r="U29" s="8"/>
      <c r="V29" s="8"/>
      <c r="W29" s="47" t="s">
        <v>68</v>
      </c>
    </row>
    <row r="30" spans="1:23" ht="24.6" x14ac:dyDescent="0.3">
      <c r="A30" s="12">
        <v>1</v>
      </c>
      <c r="B30" s="12" t="s">
        <v>69</v>
      </c>
      <c r="C30" s="36">
        <f>[1]Коеф!AC55</f>
        <v>15.03</v>
      </c>
      <c r="D30" s="14" t="s">
        <v>9</v>
      </c>
      <c r="E30" s="12">
        <v>1115</v>
      </c>
      <c r="F30" s="16"/>
      <c r="G30" s="16"/>
      <c r="H30" s="16"/>
      <c r="I30" s="12">
        <v>5</v>
      </c>
      <c r="J30" s="12" t="s">
        <v>70</v>
      </c>
      <c r="K30" s="12">
        <v>11.75</v>
      </c>
      <c r="L30" s="15">
        <f t="shared" si="1"/>
        <v>73.81</v>
      </c>
      <c r="M30" s="12">
        <f>M15+1</f>
        <v>61</v>
      </c>
      <c r="N30" s="12">
        <v>1.21</v>
      </c>
      <c r="O30" s="2"/>
      <c r="P30" s="2"/>
      <c r="Q30" s="52"/>
      <c r="R30" s="52"/>
      <c r="S30" s="52"/>
      <c r="T30" s="52"/>
      <c r="U30" s="2"/>
      <c r="V30" s="8"/>
      <c r="W30" s="47" t="s">
        <v>71</v>
      </c>
    </row>
    <row r="31" spans="1:23" ht="24.6" x14ac:dyDescent="0.3">
      <c r="A31" s="12"/>
      <c r="B31" s="12" t="s">
        <v>72</v>
      </c>
      <c r="C31" s="36">
        <f>[1]Коеф!AC56</f>
        <v>17.53</v>
      </c>
      <c r="D31" s="18"/>
      <c r="E31" s="12">
        <v>1280</v>
      </c>
      <c r="F31" s="16"/>
      <c r="G31" s="16"/>
      <c r="H31" s="16"/>
      <c r="I31" s="12">
        <v>6</v>
      </c>
      <c r="J31" s="12" t="s">
        <v>73</v>
      </c>
      <c r="K31" s="12">
        <v>11.75</v>
      </c>
      <c r="L31" s="15">
        <f t="shared" si="1"/>
        <v>96.38000000000001</v>
      </c>
      <c r="M31" s="12">
        <f t="shared" ref="M31:M37" si="2">M16+1</f>
        <v>61</v>
      </c>
      <c r="N31" s="12">
        <v>1.58</v>
      </c>
      <c r="O31" s="33"/>
      <c r="P31" s="33"/>
      <c r="Q31" s="52" t="s">
        <v>74</v>
      </c>
      <c r="R31" s="52"/>
      <c r="S31" s="52"/>
      <c r="T31" s="52"/>
      <c r="U31" s="2"/>
      <c r="V31" s="8"/>
      <c r="W31" s="47" t="s">
        <v>75</v>
      </c>
    </row>
    <row r="32" spans="1:23" ht="19.2" x14ac:dyDescent="0.3">
      <c r="A32" s="12">
        <v>2</v>
      </c>
      <c r="B32" s="12" t="s">
        <v>76</v>
      </c>
      <c r="C32" s="36">
        <f>[1]Коеф!AC57</f>
        <v>18.5</v>
      </c>
      <c r="D32" s="18"/>
      <c r="E32" s="12">
        <v>1355</v>
      </c>
      <c r="F32" s="16"/>
      <c r="G32" s="16"/>
      <c r="H32" s="16"/>
      <c r="I32" s="12">
        <v>7</v>
      </c>
      <c r="J32" s="12" t="s">
        <v>77</v>
      </c>
      <c r="K32" s="12">
        <v>11.75</v>
      </c>
      <c r="L32" s="15">
        <f t="shared" si="1"/>
        <v>122</v>
      </c>
      <c r="M32" s="12">
        <f t="shared" si="2"/>
        <v>61</v>
      </c>
      <c r="N32" s="36">
        <v>2</v>
      </c>
      <c r="O32" s="33"/>
      <c r="P32" s="33"/>
      <c r="Q32" s="52"/>
      <c r="R32" s="52"/>
      <c r="S32" s="52"/>
      <c r="T32" s="52"/>
      <c r="U32" s="33"/>
      <c r="V32" s="8"/>
      <c r="W32" s="47" t="s">
        <v>78</v>
      </c>
    </row>
    <row r="33" spans="1:23" ht="19.2" x14ac:dyDescent="0.3">
      <c r="A33" s="12">
        <v>3</v>
      </c>
      <c r="B33" s="12" t="s">
        <v>79</v>
      </c>
      <c r="C33" s="36">
        <f>[1]Коеф!AC58</f>
        <v>19.21</v>
      </c>
      <c r="D33" s="18"/>
      <c r="E33" s="12">
        <v>1390</v>
      </c>
      <c r="F33" s="16"/>
      <c r="G33" s="16"/>
      <c r="H33" s="16"/>
      <c r="I33" s="12">
        <v>8</v>
      </c>
      <c r="J33" s="12" t="s">
        <v>80</v>
      </c>
      <c r="K33" s="12">
        <v>11.75</v>
      </c>
      <c r="L33" s="15">
        <f t="shared" si="1"/>
        <v>150.67000000000002</v>
      </c>
      <c r="M33" s="12">
        <f t="shared" si="2"/>
        <v>61</v>
      </c>
      <c r="N33" s="12">
        <v>2.4700000000000002</v>
      </c>
      <c r="O33" s="33"/>
      <c r="P33" s="33"/>
      <c r="Q33" s="52" t="s">
        <v>81</v>
      </c>
      <c r="R33" s="52"/>
      <c r="S33" s="52"/>
      <c r="T33" s="52"/>
      <c r="U33" s="33"/>
      <c r="V33" s="8"/>
      <c r="W33" s="47" t="s">
        <v>82</v>
      </c>
    </row>
    <row r="34" spans="1:23" ht="19.2" x14ac:dyDescent="0.3">
      <c r="A34" s="12">
        <v>4</v>
      </c>
      <c r="B34" s="12" t="s">
        <v>83</v>
      </c>
      <c r="C34" s="36">
        <f>[1]Коеф!AC59</f>
        <v>21.324000000000002</v>
      </c>
      <c r="D34" s="18"/>
      <c r="E34" s="53">
        <v>1450</v>
      </c>
      <c r="F34" s="16"/>
      <c r="G34" s="16"/>
      <c r="H34" s="16"/>
      <c r="I34" s="12">
        <v>9</v>
      </c>
      <c r="J34" s="12" t="s">
        <v>84</v>
      </c>
      <c r="K34" s="12">
        <v>11.75</v>
      </c>
      <c r="L34" s="15">
        <f t="shared" si="1"/>
        <v>181.78</v>
      </c>
      <c r="M34" s="12">
        <f>M19+1</f>
        <v>61</v>
      </c>
      <c r="N34" s="12">
        <v>2.98</v>
      </c>
      <c r="O34" s="33"/>
      <c r="P34" s="33"/>
      <c r="Q34" s="52"/>
      <c r="R34" s="52"/>
      <c r="S34" s="52"/>
      <c r="T34" s="52"/>
      <c r="U34" s="33"/>
      <c r="V34" s="8"/>
      <c r="W34" s="47" t="s">
        <v>85</v>
      </c>
    </row>
    <row r="35" spans="1:23" ht="19.2" x14ac:dyDescent="0.3">
      <c r="A35" s="12">
        <v>5</v>
      </c>
      <c r="B35" s="12" t="s">
        <v>86</v>
      </c>
      <c r="C35" s="36">
        <f>[1]Коеф!AC60</f>
        <v>22.05</v>
      </c>
      <c r="D35" s="18"/>
      <c r="E35" s="15">
        <v>1610</v>
      </c>
      <c r="F35" s="16"/>
      <c r="G35" s="16"/>
      <c r="H35" s="16"/>
      <c r="I35" s="12">
        <v>10</v>
      </c>
      <c r="J35" s="12" t="s">
        <v>87</v>
      </c>
      <c r="K35" s="12">
        <v>11.75</v>
      </c>
      <c r="L35" s="15">
        <f t="shared" si="1"/>
        <v>234.85</v>
      </c>
      <c r="M35" s="12">
        <f t="shared" si="2"/>
        <v>61</v>
      </c>
      <c r="N35" s="12">
        <v>3.85</v>
      </c>
      <c r="O35" s="33"/>
      <c r="P35" s="33"/>
      <c r="Q35" s="54"/>
      <c r="R35" s="8"/>
      <c r="S35" s="8"/>
      <c r="T35" s="8"/>
      <c r="U35" s="33"/>
      <c r="V35" s="8"/>
      <c r="W35" s="47" t="s">
        <v>88</v>
      </c>
    </row>
    <row r="36" spans="1:23" ht="38.4" x14ac:dyDescent="0.3">
      <c r="A36" s="12">
        <v>6</v>
      </c>
      <c r="B36" s="12" t="s">
        <v>89</v>
      </c>
      <c r="C36" s="36">
        <f>[1]Коеф!AC61</f>
        <v>24.64</v>
      </c>
      <c r="D36" s="18"/>
      <c r="E36" s="15">
        <v>1775</v>
      </c>
      <c r="F36" s="16"/>
      <c r="G36" s="16"/>
      <c r="H36" s="16"/>
      <c r="I36" s="12">
        <v>11</v>
      </c>
      <c r="J36" s="12" t="s">
        <v>90</v>
      </c>
      <c r="K36" s="12">
        <v>11.75</v>
      </c>
      <c r="L36" s="15">
        <f t="shared" si="1"/>
        <v>294.63</v>
      </c>
      <c r="M36" s="12">
        <f t="shared" si="2"/>
        <v>61</v>
      </c>
      <c r="N36" s="12">
        <v>4.83</v>
      </c>
      <c r="O36" s="33"/>
      <c r="P36" s="33"/>
      <c r="Q36" s="55" t="s">
        <v>91</v>
      </c>
      <c r="R36" s="55"/>
      <c r="S36" s="55"/>
      <c r="T36" s="56"/>
      <c r="U36" s="33"/>
      <c r="V36" s="8"/>
      <c r="W36" s="47" t="s">
        <v>92</v>
      </c>
    </row>
    <row r="37" spans="1:23" ht="38.4" x14ac:dyDescent="0.3">
      <c r="A37" s="12">
        <v>7</v>
      </c>
      <c r="B37" s="12" t="s">
        <v>93</v>
      </c>
      <c r="C37" s="36">
        <f>[1]Коеф!AC62</f>
        <v>26.49</v>
      </c>
      <c r="D37" s="18"/>
      <c r="E37" s="15">
        <v>1910</v>
      </c>
      <c r="F37" s="16"/>
      <c r="G37" s="16"/>
      <c r="H37" s="16"/>
      <c r="I37" s="12">
        <v>12</v>
      </c>
      <c r="J37" s="12" t="s">
        <v>94</v>
      </c>
      <c r="K37" s="12">
        <v>11.75</v>
      </c>
      <c r="L37" s="15">
        <f t="shared" si="1"/>
        <v>384.90999999999997</v>
      </c>
      <c r="M37" s="12">
        <f t="shared" si="2"/>
        <v>61</v>
      </c>
      <c r="N37" s="36">
        <v>6.31</v>
      </c>
      <c r="O37" s="43"/>
      <c r="P37" s="43"/>
      <c r="Q37" s="57"/>
      <c r="R37" s="57"/>
      <c r="S37" s="57"/>
      <c r="T37" s="58"/>
      <c r="U37" s="33"/>
      <c r="V37" s="8"/>
      <c r="W37" s="47" t="s">
        <v>95</v>
      </c>
    </row>
    <row r="38" spans="1:23" ht="38.4" x14ac:dyDescent="0.3">
      <c r="A38" s="12">
        <v>8</v>
      </c>
      <c r="B38" s="12" t="s">
        <v>96</v>
      </c>
      <c r="C38" s="36">
        <f>[1]Коеф!AC63</f>
        <v>28.66</v>
      </c>
      <c r="D38" s="18"/>
      <c r="E38" s="15">
        <v>2065</v>
      </c>
      <c r="F38" s="16"/>
      <c r="G38" s="16"/>
      <c r="H38" s="16"/>
      <c r="I38" s="1" t="s">
        <v>97</v>
      </c>
      <c r="J38" s="1"/>
      <c r="K38" s="1"/>
      <c r="L38" s="1"/>
      <c r="M38" s="1"/>
      <c r="N38" s="1"/>
      <c r="O38" s="33"/>
      <c r="P38" s="33"/>
      <c r="Q38" s="4" t="s">
        <v>2</v>
      </c>
      <c r="R38" s="14" t="s">
        <v>17</v>
      </c>
      <c r="S38" s="48" t="s">
        <v>19</v>
      </c>
      <c r="T38" s="14" t="s">
        <v>98</v>
      </c>
      <c r="U38" s="59"/>
      <c r="V38" s="8"/>
      <c r="W38" s="60" t="s">
        <v>99</v>
      </c>
    </row>
    <row r="39" spans="1:23" ht="38.4" x14ac:dyDescent="0.3">
      <c r="A39" s="12">
        <v>9</v>
      </c>
      <c r="B39" s="12" t="s">
        <v>100</v>
      </c>
      <c r="C39" s="36">
        <f>[1]Коеф!AC64</f>
        <v>34.049999999999997</v>
      </c>
      <c r="D39" s="18"/>
      <c r="E39" s="15">
        <v>2455</v>
      </c>
      <c r="F39" s="16"/>
      <c r="G39" s="16"/>
      <c r="H39" s="16"/>
      <c r="I39" s="1"/>
      <c r="J39" s="1"/>
      <c r="K39" s="1"/>
      <c r="L39" s="1"/>
      <c r="M39" s="1"/>
      <c r="N39" s="1"/>
      <c r="O39" s="33"/>
      <c r="P39" s="33"/>
      <c r="Q39" s="4"/>
      <c r="R39" s="35"/>
      <c r="S39" s="30" t="s">
        <v>101</v>
      </c>
      <c r="T39" s="35"/>
      <c r="U39" s="59"/>
      <c r="V39" s="8"/>
      <c r="W39" s="60" t="s">
        <v>102</v>
      </c>
    </row>
    <row r="40" spans="1:23" ht="38.4" x14ac:dyDescent="0.3">
      <c r="A40" s="12">
        <v>10</v>
      </c>
      <c r="B40" s="12" t="s">
        <v>103</v>
      </c>
      <c r="C40" s="36">
        <f>[1]Коеф!AC65</f>
        <v>36.25</v>
      </c>
      <c r="D40" s="18"/>
      <c r="E40" s="15">
        <v>2610</v>
      </c>
      <c r="F40" s="16"/>
      <c r="G40" s="16"/>
      <c r="H40" s="16"/>
      <c r="I40" s="4" t="s">
        <v>2</v>
      </c>
      <c r="J40" s="61" t="s">
        <v>17</v>
      </c>
      <c r="K40" s="62"/>
      <c r="L40" s="63"/>
      <c r="M40" s="64" t="s">
        <v>104</v>
      </c>
      <c r="N40" s="64" t="s">
        <v>105</v>
      </c>
      <c r="O40" s="33"/>
      <c r="P40" s="33"/>
      <c r="Q40" s="12">
        <v>1</v>
      </c>
      <c r="R40" s="30" t="s">
        <v>106</v>
      </c>
      <c r="S40" s="30">
        <f>M15+1</f>
        <v>61</v>
      </c>
      <c r="T40" s="30">
        <v>0.18</v>
      </c>
      <c r="U40" s="65"/>
      <c r="V40" s="8"/>
      <c r="W40" s="60" t="s">
        <v>107</v>
      </c>
    </row>
    <row r="41" spans="1:23" ht="38.4" x14ac:dyDescent="0.3">
      <c r="A41" s="12">
        <v>11</v>
      </c>
      <c r="B41" s="12" t="s">
        <v>108</v>
      </c>
      <c r="C41" s="36">
        <f>[1]Коеф!AC66</f>
        <v>44.77</v>
      </c>
      <c r="D41" s="18"/>
      <c r="E41" s="15">
        <v>3225</v>
      </c>
      <c r="F41" s="16"/>
      <c r="G41" s="16"/>
      <c r="H41" s="16"/>
      <c r="I41" s="4"/>
      <c r="J41" s="66"/>
      <c r="K41" s="67"/>
      <c r="L41" s="68"/>
      <c r="M41" s="69"/>
      <c r="N41" s="69"/>
      <c r="O41" s="33"/>
      <c r="P41" s="33"/>
      <c r="Q41" s="12">
        <v>2</v>
      </c>
      <c r="R41" s="12" t="s">
        <v>109</v>
      </c>
      <c r="S41" s="30">
        <f>M15</f>
        <v>60</v>
      </c>
      <c r="T41" s="30">
        <v>0.26</v>
      </c>
      <c r="U41" s="33"/>
      <c r="V41" s="8"/>
      <c r="W41" s="60" t="s">
        <v>110</v>
      </c>
    </row>
    <row r="42" spans="1:23" ht="38.4" x14ac:dyDescent="0.3">
      <c r="A42" s="12">
        <v>12</v>
      </c>
      <c r="B42" s="12" t="s">
        <v>111</v>
      </c>
      <c r="C42" s="36">
        <f>[1]Коеф!AC67</f>
        <v>48.14</v>
      </c>
      <c r="D42" s="35"/>
      <c r="E42" s="15">
        <v>3470</v>
      </c>
      <c r="F42" s="16"/>
      <c r="G42" s="16"/>
      <c r="H42" s="16"/>
      <c r="I42" s="70" t="s">
        <v>112</v>
      </c>
      <c r="J42" s="70"/>
      <c r="K42" s="70"/>
      <c r="L42" s="70"/>
      <c r="M42" s="70"/>
      <c r="N42" s="70"/>
      <c r="O42" s="43"/>
      <c r="P42" s="43"/>
      <c r="Q42" s="12">
        <v>3</v>
      </c>
      <c r="R42" s="12" t="s">
        <v>113</v>
      </c>
      <c r="S42" s="30">
        <f>M15</f>
        <v>60</v>
      </c>
      <c r="T42" s="12">
        <v>0.26</v>
      </c>
      <c r="U42" s="33"/>
      <c r="V42" s="8"/>
      <c r="W42" s="60" t="s">
        <v>114</v>
      </c>
    </row>
    <row r="43" spans="1:23" ht="38.4" x14ac:dyDescent="0.3">
      <c r="A43" s="37">
        <v>13</v>
      </c>
      <c r="B43" s="37" t="s">
        <v>100</v>
      </c>
      <c r="C43" s="71">
        <f>[1]Коеф!AC68</f>
        <v>33.85</v>
      </c>
      <c r="D43" s="38" t="s">
        <v>41</v>
      </c>
      <c r="E43" s="39">
        <v>2370</v>
      </c>
      <c r="F43" s="16"/>
      <c r="G43" s="16"/>
      <c r="H43" s="16"/>
      <c r="I43" s="12">
        <v>1</v>
      </c>
      <c r="J43" s="72" t="s">
        <v>115</v>
      </c>
      <c r="K43" s="72"/>
      <c r="L43" s="72"/>
      <c r="M43" s="73" t="s">
        <v>116</v>
      </c>
      <c r="N43" s="74">
        <v>690</v>
      </c>
      <c r="O43" s="2"/>
      <c r="P43" s="2"/>
      <c r="Q43" s="12">
        <v>4</v>
      </c>
      <c r="R43" s="12" t="s">
        <v>117</v>
      </c>
      <c r="S43" s="30">
        <f>M15</f>
        <v>60</v>
      </c>
      <c r="T43" s="12">
        <v>0.32</v>
      </c>
      <c r="U43" s="33"/>
      <c r="V43" s="8"/>
      <c r="W43" s="60" t="s">
        <v>118</v>
      </c>
    </row>
    <row r="44" spans="1:23" ht="38.4" x14ac:dyDescent="0.3">
      <c r="A44" s="37">
        <v>14</v>
      </c>
      <c r="B44" s="37" t="s">
        <v>103</v>
      </c>
      <c r="C44" s="71">
        <f>[1]Коеф!AC69</f>
        <v>39.58</v>
      </c>
      <c r="D44" s="40"/>
      <c r="E44" s="39">
        <v>2775</v>
      </c>
      <c r="F44" s="16"/>
      <c r="G44" s="16"/>
      <c r="H44" s="16"/>
      <c r="I44" s="12">
        <v>2</v>
      </c>
      <c r="J44" s="75" t="s">
        <v>119</v>
      </c>
      <c r="K44" s="76"/>
      <c r="L44" s="77"/>
      <c r="M44" s="78" t="s">
        <v>120</v>
      </c>
      <c r="N44" s="79">
        <v>760</v>
      </c>
      <c r="O44" s="2"/>
      <c r="P44" s="2"/>
      <c r="Q44" s="80" t="s">
        <v>121</v>
      </c>
      <c r="R44" s="80"/>
      <c r="S44" s="80"/>
      <c r="T44" s="80"/>
      <c r="U44" s="33"/>
      <c r="V44" s="8"/>
      <c r="W44" s="60" t="s">
        <v>122</v>
      </c>
    </row>
    <row r="45" spans="1:23" ht="38.4" x14ac:dyDescent="0.3">
      <c r="A45" s="37">
        <v>15</v>
      </c>
      <c r="B45" s="37" t="s">
        <v>123</v>
      </c>
      <c r="C45" s="71">
        <v>40.4</v>
      </c>
      <c r="D45" s="40"/>
      <c r="E45" s="39">
        <v>3000</v>
      </c>
      <c r="F45" s="16"/>
      <c r="G45" s="16"/>
      <c r="H45" s="16"/>
      <c r="I45" s="12">
        <v>3</v>
      </c>
      <c r="J45" s="81" t="s">
        <v>124</v>
      </c>
      <c r="K45" s="82"/>
      <c r="L45" s="83"/>
      <c r="M45" s="73" t="s">
        <v>125</v>
      </c>
      <c r="N45" s="74">
        <v>850</v>
      </c>
      <c r="O45" s="84"/>
      <c r="P45" s="84"/>
      <c r="Q45" s="80"/>
      <c r="R45" s="80"/>
      <c r="S45" s="80"/>
      <c r="T45" s="80"/>
      <c r="U45" s="33"/>
      <c r="V45" s="8"/>
      <c r="W45" s="60" t="s">
        <v>126</v>
      </c>
    </row>
    <row r="46" spans="1:23" ht="38.4" x14ac:dyDescent="0.3">
      <c r="A46" s="37">
        <v>16</v>
      </c>
      <c r="B46" s="37" t="s">
        <v>108</v>
      </c>
      <c r="C46" s="71">
        <f>[1]Коеф!AC71</f>
        <v>46.91</v>
      </c>
      <c r="D46" s="40"/>
      <c r="E46" s="39">
        <v>3145</v>
      </c>
      <c r="F46" s="16"/>
      <c r="G46" s="16"/>
      <c r="H46" s="16"/>
      <c r="I46" s="12">
        <v>4</v>
      </c>
      <c r="J46" s="81" t="s">
        <v>127</v>
      </c>
      <c r="K46" s="82"/>
      <c r="L46" s="83"/>
      <c r="M46" s="73" t="s">
        <v>128</v>
      </c>
      <c r="N46" s="74">
        <v>1150</v>
      </c>
      <c r="O46" s="65"/>
      <c r="P46" s="65"/>
      <c r="Q46" s="4" t="s">
        <v>2</v>
      </c>
      <c r="R46" s="23" t="s">
        <v>17</v>
      </c>
      <c r="S46" s="85" t="s">
        <v>129</v>
      </c>
      <c r="T46" s="86"/>
      <c r="U46" s="33"/>
      <c r="V46" s="8"/>
      <c r="W46" s="60" t="s">
        <v>130</v>
      </c>
    </row>
    <row r="47" spans="1:23" ht="19.2" x14ac:dyDescent="0.3">
      <c r="A47" s="37">
        <v>17</v>
      </c>
      <c r="B47" s="37" t="s">
        <v>111</v>
      </c>
      <c r="C47" s="71">
        <f>[1]Коеф!AC72</f>
        <v>49.33</v>
      </c>
      <c r="D47" s="40"/>
      <c r="E47" s="39">
        <v>3210</v>
      </c>
      <c r="F47" s="16"/>
      <c r="G47" s="16"/>
      <c r="H47" s="16"/>
      <c r="I47" s="12">
        <v>5</v>
      </c>
      <c r="J47" s="81" t="s">
        <v>131</v>
      </c>
      <c r="K47" s="82"/>
      <c r="L47" s="83"/>
      <c r="M47" s="73" t="s">
        <v>132</v>
      </c>
      <c r="N47" s="74">
        <v>1390</v>
      </c>
      <c r="O47" s="7"/>
      <c r="P47" s="7"/>
      <c r="Q47" s="4"/>
      <c r="R47" s="26"/>
      <c r="S47" s="87"/>
      <c r="T47" s="88"/>
      <c r="U47" s="33"/>
      <c r="V47" s="8"/>
      <c r="W47" s="45" t="s">
        <v>133</v>
      </c>
    </row>
    <row r="48" spans="1:23" ht="19.2" x14ac:dyDescent="0.3">
      <c r="A48" s="37">
        <v>18</v>
      </c>
      <c r="B48" s="37" t="s">
        <v>134</v>
      </c>
      <c r="C48" s="71">
        <f>[1]Коеф!AC73</f>
        <v>61.9</v>
      </c>
      <c r="D48" s="40"/>
      <c r="E48" s="39">
        <v>4025</v>
      </c>
      <c r="F48" s="16"/>
      <c r="G48" s="16"/>
      <c r="H48" s="16"/>
      <c r="I48" s="12">
        <v>6</v>
      </c>
      <c r="J48" s="81" t="s">
        <v>135</v>
      </c>
      <c r="K48" s="82"/>
      <c r="L48" s="83"/>
      <c r="M48" s="73" t="s">
        <v>136</v>
      </c>
      <c r="N48" s="74">
        <v>1670</v>
      </c>
      <c r="O48" s="7"/>
      <c r="P48" s="7"/>
      <c r="Q48" s="12">
        <v>1</v>
      </c>
      <c r="R48" s="48" t="s">
        <v>137</v>
      </c>
      <c r="S48" s="89">
        <v>66</v>
      </c>
      <c r="T48" s="90"/>
      <c r="U48" s="33"/>
      <c r="V48" s="8"/>
      <c r="W48" s="45"/>
    </row>
    <row r="49" spans="1:23" ht="19.2" x14ac:dyDescent="0.3">
      <c r="A49" s="37">
        <v>19</v>
      </c>
      <c r="B49" s="37" t="s">
        <v>138</v>
      </c>
      <c r="C49" s="71">
        <f>[1]Коеф!AC74</f>
        <v>69.430000000000007</v>
      </c>
      <c r="D49" s="40"/>
      <c r="E49" s="39">
        <v>4515</v>
      </c>
      <c r="F49" s="16"/>
      <c r="G49" s="16"/>
      <c r="H49" s="16"/>
      <c r="I49" s="12">
        <v>7</v>
      </c>
      <c r="J49" s="81" t="s">
        <v>139</v>
      </c>
      <c r="K49" s="82"/>
      <c r="L49" s="83"/>
      <c r="M49" s="73" t="s">
        <v>140</v>
      </c>
      <c r="N49" s="74">
        <v>2100</v>
      </c>
      <c r="O49" s="7"/>
      <c r="P49" s="7"/>
      <c r="Q49" s="12">
        <v>2</v>
      </c>
      <c r="R49" s="48" t="s">
        <v>141</v>
      </c>
      <c r="S49" s="89">
        <v>66</v>
      </c>
      <c r="T49" s="90"/>
      <c r="U49" s="33"/>
      <c r="V49" s="8"/>
      <c r="W49" s="47" t="s">
        <v>55</v>
      </c>
    </row>
    <row r="50" spans="1:23" ht="19.2" x14ac:dyDescent="0.3">
      <c r="A50" s="37">
        <v>20</v>
      </c>
      <c r="B50" s="37" t="s">
        <v>142</v>
      </c>
      <c r="C50" s="71">
        <f>[1]Коеф!AC75</f>
        <v>70.5</v>
      </c>
      <c r="D50" s="40"/>
      <c r="E50" s="39">
        <v>4585</v>
      </c>
      <c r="F50" s="16"/>
      <c r="G50" s="16"/>
      <c r="H50" s="16"/>
      <c r="I50" s="12">
        <v>8</v>
      </c>
      <c r="J50" s="81" t="s">
        <v>143</v>
      </c>
      <c r="K50" s="82"/>
      <c r="L50" s="83"/>
      <c r="M50" s="73" t="s">
        <v>144</v>
      </c>
      <c r="N50" s="74">
        <v>760</v>
      </c>
      <c r="O50" s="7"/>
      <c r="P50" s="7"/>
      <c r="Q50" s="12">
        <v>3</v>
      </c>
      <c r="R50" s="48" t="s">
        <v>145</v>
      </c>
      <c r="S50" s="89">
        <v>65</v>
      </c>
      <c r="T50" s="90"/>
      <c r="U50" s="33"/>
      <c r="V50" s="8"/>
      <c r="W50" s="47" t="s">
        <v>58</v>
      </c>
    </row>
    <row r="51" spans="1:23" ht="20.399999999999999" x14ac:dyDescent="0.3">
      <c r="A51" s="37">
        <v>21</v>
      </c>
      <c r="B51" s="37" t="s">
        <v>146</v>
      </c>
      <c r="C51" s="71">
        <f>[1]Коеф!AC76</f>
        <v>75.44</v>
      </c>
      <c r="D51" s="40"/>
      <c r="E51" s="39">
        <v>4905</v>
      </c>
      <c r="F51" s="16"/>
      <c r="G51" s="16"/>
      <c r="H51" s="16"/>
      <c r="I51" s="70" t="s">
        <v>147</v>
      </c>
      <c r="J51" s="70"/>
      <c r="K51" s="70"/>
      <c r="L51" s="70"/>
      <c r="M51" s="70"/>
      <c r="N51" s="70"/>
      <c r="O51" s="7"/>
      <c r="P51" s="7"/>
      <c r="Q51" s="12">
        <v>4</v>
      </c>
      <c r="R51" s="48" t="s">
        <v>148</v>
      </c>
      <c r="S51" s="89">
        <v>65</v>
      </c>
      <c r="T51" s="90"/>
      <c r="U51" s="33"/>
      <c r="V51" s="8"/>
      <c r="W51" s="47" t="s">
        <v>149</v>
      </c>
    </row>
    <row r="52" spans="1:23" ht="19.2" x14ac:dyDescent="0.3">
      <c r="A52" s="37">
        <v>22</v>
      </c>
      <c r="B52" s="37" t="s">
        <v>150</v>
      </c>
      <c r="C52" s="71">
        <f>[1]Коеф!AC77</f>
        <v>95.32</v>
      </c>
      <c r="D52" s="40"/>
      <c r="E52" s="39">
        <v>6200</v>
      </c>
      <c r="F52" s="16"/>
      <c r="G52" s="16"/>
      <c r="H52" s="16"/>
      <c r="I52" s="12">
        <v>9</v>
      </c>
      <c r="J52" s="72" t="s">
        <v>124</v>
      </c>
      <c r="K52" s="72"/>
      <c r="L52" s="72"/>
      <c r="M52" s="73" t="s">
        <v>151</v>
      </c>
      <c r="N52" s="74">
        <v>680</v>
      </c>
      <c r="O52" s="7"/>
      <c r="P52" s="7"/>
      <c r="Q52" s="12">
        <v>5</v>
      </c>
      <c r="R52" s="48" t="s">
        <v>152</v>
      </c>
      <c r="S52" s="89">
        <v>65</v>
      </c>
      <c r="T52" s="90"/>
      <c r="U52" s="33"/>
      <c r="V52" s="8"/>
      <c r="W52" s="47" t="s">
        <v>62</v>
      </c>
    </row>
    <row r="53" spans="1:23" ht="19.2" x14ac:dyDescent="0.3">
      <c r="A53" s="37">
        <v>23</v>
      </c>
      <c r="B53" s="37" t="s">
        <v>153</v>
      </c>
      <c r="C53" s="71">
        <f>[1]Коеф!AC78</f>
        <v>97.67</v>
      </c>
      <c r="D53" s="50"/>
      <c r="E53" s="39">
        <v>6350</v>
      </c>
      <c r="F53" s="16"/>
      <c r="G53" s="16"/>
      <c r="H53" s="16"/>
      <c r="I53" s="12">
        <v>10</v>
      </c>
      <c r="J53" s="72" t="s">
        <v>127</v>
      </c>
      <c r="K53" s="72"/>
      <c r="L53" s="72"/>
      <c r="M53" s="73" t="s">
        <v>154</v>
      </c>
      <c r="N53" s="74">
        <v>980</v>
      </c>
      <c r="O53" s="7"/>
      <c r="P53" s="7"/>
      <c r="Q53" s="12">
        <v>6</v>
      </c>
      <c r="R53" s="48" t="s">
        <v>155</v>
      </c>
      <c r="S53" s="89">
        <v>65</v>
      </c>
      <c r="T53" s="90"/>
      <c r="U53" s="33"/>
      <c r="V53" s="8"/>
      <c r="W53" s="47" t="s">
        <v>156</v>
      </c>
    </row>
    <row r="54" spans="1:23" ht="20.399999999999999" x14ac:dyDescent="0.3">
      <c r="A54" s="48"/>
      <c r="B54" s="48"/>
      <c r="C54" s="48"/>
      <c r="D54" s="48"/>
      <c r="E54" s="12"/>
      <c r="F54" s="16"/>
      <c r="G54" s="16"/>
      <c r="H54" s="16"/>
      <c r="I54" s="91" t="s">
        <v>157</v>
      </c>
      <c r="J54" s="92"/>
      <c r="K54" s="92"/>
      <c r="L54" s="92"/>
      <c r="M54" s="92"/>
      <c r="N54" s="93"/>
      <c r="O54" s="7"/>
      <c r="P54" s="7"/>
      <c r="Q54" s="12">
        <v>7</v>
      </c>
      <c r="R54" s="48" t="s">
        <v>158</v>
      </c>
      <c r="S54" s="89">
        <v>65</v>
      </c>
      <c r="T54" s="90"/>
      <c r="U54" s="33"/>
      <c r="V54" s="8"/>
      <c r="W54" s="47" t="s">
        <v>65</v>
      </c>
    </row>
    <row r="55" spans="1:23" ht="20.399999999999999" x14ac:dyDescent="0.3">
      <c r="A55" s="94">
        <v>1</v>
      </c>
      <c r="B55" s="94" t="s">
        <v>159</v>
      </c>
      <c r="C55" s="94">
        <v>7.59</v>
      </c>
      <c r="D55" s="14" t="s">
        <v>9</v>
      </c>
      <c r="E55" s="12">
        <f>[1]Коеф!AE80</f>
        <v>700</v>
      </c>
      <c r="F55" s="95" t="s">
        <v>129</v>
      </c>
      <c r="G55" s="96"/>
      <c r="H55" s="96"/>
      <c r="I55" s="12">
        <v>11</v>
      </c>
      <c r="J55" s="72" t="s">
        <v>124</v>
      </c>
      <c r="K55" s="72"/>
      <c r="L55" s="72"/>
      <c r="M55" s="73" t="s">
        <v>125</v>
      </c>
      <c r="N55" s="74">
        <v>770</v>
      </c>
      <c r="O55" s="65"/>
      <c r="P55" s="65"/>
      <c r="Q55" s="12">
        <v>8</v>
      </c>
      <c r="R55" s="48" t="s">
        <v>160</v>
      </c>
      <c r="S55" s="89">
        <v>65</v>
      </c>
      <c r="T55" s="90"/>
      <c r="U55" s="33"/>
      <c r="V55" s="8"/>
      <c r="W55" s="47" t="s">
        <v>161</v>
      </c>
    </row>
    <row r="56" spans="1:23" ht="24.6" x14ac:dyDescent="0.3">
      <c r="A56" s="12">
        <v>2</v>
      </c>
      <c r="B56" s="94" t="s">
        <v>162</v>
      </c>
      <c r="C56" s="12">
        <v>10.64</v>
      </c>
      <c r="D56" s="35"/>
      <c r="E56" s="12">
        <f>[1]Коеф!AE81</f>
        <v>970</v>
      </c>
      <c r="F56" s="95"/>
      <c r="G56" s="96"/>
      <c r="H56" s="96"/>
      <c r="I56" s="12">
        <v>12</v>
      </c>
      <c r="J56" s="72" t="s">
        <v>127</v>
      </c>
      <c r="K56" s="72"/>
      <c r="L56" s="72"/>
      <c r="M56" s="73" t="s">
        <v>163</v>
      </c>
      <c r="N56" s="74">
        <v>1060</v>
      </c>
      <c r="O56" s="7"/>
      <c r="P56" s="7"/>
      <c r="Q56" s="12">
        <v>9</v>
      </c>
      <c r="R56" s="48" t="s">
        <v>164</v>
      </c>
      <c r="S56" s="89">
        <v>64</v>
      </c>
      <c r="T56" s="90"/>
      <c r="U56" s="59"/>
      <c r="V56" s="8"/>
      <c r="W56" s="47" t="s">
        <v>165</v>
      </c>
    </row>
    <row r="57" spans="1:23" ht="24.6" x14ac:dyDescent="0.3">
      <c r="A57" s="97">
        <v>3</v>
      </c>
      <c r="B57" s="73" t="s">
        <v>166</v>
      </c>
      <c r="C57" s="73">
        <v>74</v>
      </c>
      <c r="D57" s="98" t="s">
        <v>41</v>
      </c>
      <c r="E57" s="12">
        <f>[1]Коеф!AE82</f>
        <v>6660</v>
      </c>
      <c r="F57" s="73">
        <f>[1]Коеф!AF82</f>
        <v>90</v>
      </c>
      <c r="G57" s="99"/>
      <c r="H57" s="99"/>
      <c r="I57" s="12"/>
      <c r="J57" s="70" t="s">
        <v>167</v>
      </c>
      <c r="K57" s="70"/>
      <c r="L57" s="70"/>
      <c r="M57" s="70"/>
      <c r="N57" s="70"/>
      <c r="O57" s="7"/>
      <c r="P57" s="7"/>
      <c r="Q57" s="12">
        <v>10</v>
      </c>
      <c r="R57" s="48" t="s">
        <v>168</v>
      </c>
      <c r="S57" s="89">
        <v>64</v>
      </c>
      <c r="T57" s="90"/>
      <c r="U57" s="59"/>
      <c r="V57" s="8"/>
      <c r="W57" s="47" t="s">
        <v>68</v>
      </c>
    </row>
    <row r="58" spans="1:23" ht="20.399999999999999" x14ac:dyDescent="0.3">
      <c r="A58" s="97">
        <v>4</v>
      </c>
      <c r="B58" s="73" t="s">
        <v>169</v>
      </c>
      <c r="C58" s="73">
        <v>290</v>
      </c>
      <c r="D58" s="100"/>
      <c r="E58" s="12">
        <f>[1]Коеф!AE83</f>
        <v>26100</v>
      </c>
      <c r="F58" s="73">
        <f>[1]Коеф!AF83</f>
        <v>90</v>
      </c>
      <c r="G58" s="99"/>
      <c r="H58" s="99"/>
      <c r="I58" s="12">
        <v>13</v>
      </c>
      <c r="J58" s="72" t="s">
        <v>170</v>
      </c>
      <c r="K58" s="72"/>
      <c r="L58" s="72"/>
      <c r="M58" s="73" t="s">
        <v>171</v>
      </c>
      <c r="N58" s="74">
        <v>3250</v>
      </c>
      <c r="O58" s="65"/>
      <c r="P58" s="65"/>
      <c r="Q58" s="12">
        <v>11</v>
      </c>
      <c r="R58" s="48" t="s">
        <v>172</v>
      </c>
      <c r="S58" s="89">
        <v>64</v>
      </c>
      <c r="T58" s="90"/>
      <c r="U58" s="33"/>
      <c r="V58" s="8"/>
      <c r="W58" s="47" t="s">
        <v>71</v>
      </c>
    </row>
    <row r="59" spans="1:23" ht="19.2" x14ac:dyDescent="0.3">
      <c r="A59" s="97">
        <v>5</v>
      </c>
      <c r="B59" s="73" t="s">
        <v>173</v>
      </c>
      <c r="C59" s="73">
        <v>360</v>
      </c>
      <c r="D59" s="100"/>
      <c r="E59" s="12">
        <f>[1]Коеф!AE84</f>
        <v>32400</v>
      </c>
      <c r="F59" s="73">
        <f>[1]Коеф!AF84</f>
        <v>90</v>
      </c>
      <c r="G59" s="99"/>
      <c r="H59" s="99"/>
      <c r="I59" s="12">
        <v>14</v>
      </c>
      <c r="J59" s="72" t="s">
        <v>174</v>
      </c>
      <c r="K59" s="72"/>
      <c r="L59" s="72"/>
      <c r="M59" s="73" t="s">
        <v>175</v>
      </c>
      <c r="N59" s="74">
        <v>2730</v>
      </c>
      <c r="O59" s="7"/>
      <c r="P59" s="7"/>
      <c r="Q59" s="12">
        <v>12</v>
      </c>
      <c r="R59" s="48" t="s">
        <v>176</v>
      </c>
      <c r="S59" s="89">
        <v>64</v>
      </c>
      <c r="T59" s="90"/>
      <c r="U59" s="33"/>
      <c r="V59" s="8"/>
      <c r="W59" s="47" t="s">
        <v>75</v>
      </c>
    </row>
    <row r="60" spans="1:23" ht="20.399999999999999" x14ac:dyDescent="0.3">
      <c r="A60" s="97">
        <v>6</v>
      </c>
      <c r="B60" s="73" t="s">
        <v>177</v>
      </c>
      <c r="C60" s="73">
        <v>440</v>
      </c>
      <c r="D60" s="101"/>
      <c r="E60" s="12">
        <f>[1]Коеф!AE85</f>
        <v>39600</v>
      </c>
      <c r="F60" s="73">
        <f>[1]Коеф!AF85</f>
        <v>90</v>
      </c>
      <c r="G60" s="99"/>
      <c r="H60" s="99"/>
      <c r="I60" s="70" t="s">
        <v>178</v>
      </c>
      <c r="J60" s="70"/>
      <c r="K60" s="70"/>
      <c r="L60" s="70"/>
      <c r="M60" s="70"/>
      <c r="N60" s="70"/>
      <c r="O60" s="65"/>
      <c r="P60" s="65"/>
      <c r="Q60" s="12">
        <v>13</v>
      </c>
      <c r="R60" s="48" t="s">
        <v>179</v>
      </c>
      <c r="S60" s="89">
        <v>64</v>
      </c>
      <c r="T60" s="90"/>
      <c r="U60" s="33"/>
      <c r="V60" s="8"/>
      <c r="W60" s="47" t="s">
        <v>78</v>
      </c>
    </row>
    <row r="61" spans="1:23" ht="38.4" x14ac:dyDescent="0.3">
      <c r="A61" s="73">
        <v>1</v>
      </c>
      <c r="B61" s="73" t="s">
        <v>180</v>
      </c>
      <c r="C61" s="102">
        <v>24.39</v>
      </c>
      <c r="D61" s="98" t="s">
        <v>181</v>
      </c>
      <c r="E61" s="15">
        <f>[1]Коеф!AE86</f>
        <v>2243.88</v>
      </c>
      <c r="F61" s="73">
        <f>[1]Коеф!AF86</f>
        <v>92</v>
      </c>
      <c r="G61" s="99"/>
      <c r="H61" s="99"/>
      <c r="I61" s="12">
        <v>15</v>
      </c>
      <c r="J61" s="72" t="s">
        <v>182</v>
      </c>
      <c r="K61" s="72"/>
      <c r="L61" s="72"/>
      <c r="M61" s="73" t="s">
        <v>183</v>
      </c>
      <c r="N61" s="74">
        <v>1640</v>
      </c>
      <c r="O61" s="7"/>
      <c r="P61" s="7"/>
      <c r="Q61" s="12">
        <v>14</v>
      </c>
      <c r="R61" s="48" t="s">
        <v>184</v>
      </c>
      <c r="S61" s="89">
        <v>64</v>
      </c>
      <c r="T61" s="90"/>
      <c r="U61" s="33"/>
      <c r="V61" s="8"/>
      <c r="W61" s="47" t="s">
        <v>185</v>
      </c>
    </row>
    <row r="62" spans="1:23" ht="38.4" x14ac:dyDescent="0.3">
      <c r="A62" s="73">
        <v>2</v>
      </c>
      <c r="B62" s="73" t="s">
        <v>186</v>
      </c>
      <c r="C62" s="102">
        <v>29.51</v>
      </c>
      <c r="D62" s="100"/>
      <c r="E62" s="15">
        <f>[1]Коеф!AE87</f>
        <v>2714.92</v>
      </c>
      <c r="F62" s="73">
        <f>[1]Коеф!AF87</f>
        <v>92</v>
      </c>
      <c r="G62" s="99"/>
      <c r="H62" s="99"/>
      <c r="I62" s="12">
        <v>16</v>
      </c>
      <c r="J62" s="72" t="s">
        <v>143</v>
      </c>
      <c r="K62" s="72"/>
      <c r="L62" s="72"/>
      <c r="M62" s="73" t="s">
        <v>187</v>
      </c>
      <c r="N62" s="74">
        <v>2000</v>
      </c>
      <c r="O62" s="7"/>
      <c r="P62" s="7"/>
      <c r="Q62" s="12">
        <v>15</v>
      </c>
      <c r="R62" s="48" t="s">
        <v>188</v>
      </c>
      <c r="S62" s="103">
        <v>64</v>
      </c>
      <c r="T62" s="104"/>
      <c r="U62" s="33"/>
      <c r="V62" s="8"/>
      <c r="W62" s="47" t="s">
        <v>189</v>
      </c>
    </row>
    <row r="63" spans="1:23" ht="38.4" x14ac:dyDescent="0.3">
      <c r="A63" s="73">
        <v>2</v>
      </c>
      <c r="B63" s="73" t="s">
        <v>190</v>
      </c>
      <c r="C63" s="102">
        <v>34.15</v>
      </c>
      <c r="D63" s="100"/>
      <c r="E63" s="15">
        <f>[1]Коеф!AE88</f>
        <v>3141.7999999999997</v>
      </c>
      <c r="F63" s="73">
        <f>[1]Коеф!AF88</f>
        <v>92</v>
      </c>
      <c r="G63" s="99"/>
      <c r="H63" s="99"/>
      <c r="I63" s="12">
        <v>17</v>
      </c>
      <c r="J63" s="72" t="s">
        <v>191</v>
      </c>
      <c r="K63" s="72"/>
      <c r="L63" s="72"/>
      <c r="M63" s="73" t="s">
        <v>192</v>
      </c>
      <c r="N63" s="74">
        <v>2490</v>
      </c>
      <c r="O63" s="65"/>
      <c r="P63" s="65"/>
      <c r="Q63" s="105" t="s">
        <v>193</v>
      </c>
      <c r="R63" s="106"/>
      <c r="S63" s="106"/>
      <c r="T63" s="107"/>
      <c r="U63" s="33"/>
      <c r="V63" s="8"/>
      <c r="W63" s="47" t="s">
        <v>194</v>
      </c>
    </row>
    <row r="64" spans="1:23" ht="38.4" x14ac:dyDescent="0.3">
      <c r="A64" s="73">
        <v>3</v>
      </c>
      <c r="B64" s="73" t="s">
        <v>195</v>
      </c>
      <c r="C64" s="102">
        <v>39.33</v>
      </c>
      <c r="D64" s="100"/>
      <c r="E64" s="15">
        <f>[1]Коеф!AE89</f>
        <v>3618.3599999999997</v>
      </c>
      <c r="F64" s="73">
        <f>[1]Коеф!AF89</f>
        <v>92</v>
      </c>
      <c r="G64" s="99"/>
      <c r="H64" s="99"/>
      <c r="I64" s="12">
        <v>18</v>
      </c>
      <c r="J64" s="72" t="s">
        <v>196</v>
      </c>
      <c r="K64" s="72"/>
      <c r="L64" s="72"/>
      <c r="M64" s="73" t="s">
        <v>197</v>
      </c>
      <c r="N64" s="74">
        <v>2750</v>
      </c>
      <c r="O64" s="7"/>
      <c r="P64" s="7"/>
      <c r="Q64" s="108"/>
      <c r="R64" s="109"/>
      <c r="S64" s="109"/>
      <c r="T64" s="110"/>
      <c r="U64" s="33"/>
      <c r="V64" s="8"/>
      <c r="W64" s="47" t="s">
        <v>198</v>
      </c>
    </row>
    <row r="65" spans="1:23" ht="38.4" x14ac:dyDescent="0.3">
      <c r="A65" s="73">
        <v>4</v>
      </c>
      <c r="B65" s="73" t="s">
        <v>199</v>
      </c>
      <c r="C65" s="102">
        <v>46.27</v>
      </c>
      <c r="D65" s="100"/>
      <c r="E65" s="15">
        <f>[1]Коеф!AE90</f>
        <v>4256.84</v>
      </c>
      <c r="F65" s="73">
        <f>[1]Коеф!AF90</f>
        <v>92</v>
      </c>
      <c r="G65" s="99"/>
      <c r="H65" s="99"/>
      <c r="I65" s="12">
        <v>19</v>
      </c>
      <c r="J65" s="72" t="s">
        <v>200</v>
      </c>
      <c r="K65" s="72"/>
      <c r="L65" s="72"/>
      <c r="M65" s="73" t="s">
        <v>201</v>
      </c>
      <c r="N65" s="74">
        <v>3150</v>
      </c>
      <c r="O65" s="7"/>
      <c r="P65" s="7"/>
      <c r="Q65" s="12">
        <v>1</v>
      </c>
      <c r="R65" s="30" t="s">
        <v>202</v>
      </c>
      <c r="S65" s="35">
        <v>93</v>
      </c>
      <c r="T65" s="35"/>
      <c r="U65" s="33"/>
      <c r="V65" s="8"/>
      <c r="W65" s="47" t="s">
        <v>203</v>
      </c>
    </row>
    <row r="66" spans="1:23" ht="38.4" x14ac:dyDescent="0.3">
      <c r="A66" s="73">
        <v>5</v>
      </c>
      <c r="B66" s="73" t="s">
        <v>204</v>
      </c>
      <c r="C66" s="102">
        <v>47.9</v>
      </c>
      <c r="D66" s="101"/>
      <c r="E66" s="15">
        <f>[1]Коеф!AE91</f>
        <v>4406.8</v>
      </c>
      <c r="F66" s="73">
        <f>[1]Коеф!AF91</f>
        <v>92</v>
      </c>
      <c r="G66" s="33"/>
      <c r="H66" s="33"/>
      <c r="I66" s="70" t="s">
        <v>205</v>
      </c>
      <c r="J66" s="70"/>
      <c r="K66" s="70"/>
      <c r="L66" s="70"/>
      <c r="M66" s="70"/>
      <c r="N66" s="70"/>
      <c r="O66" s="7"/>
      <c r="P66" s="7"/>
      <c r="Q66" s="12">
        <v>2</v>
      </c>
      <c r="R66" s="12" t="s">
        <v>206</v>
      </c>
      <c r="S66" s="111">
        <v>91</v>
      </c>
      <c r="T66" s="111"/>
      <c r="U66" s="33"/>
      <c r="V66" s="8"/>
      <c r="W66" s="47" t="s">
        <v>207</v>
      </c>
    </row>
    <row r="67" spans="1:23" ht="38.4" x14ac:dyDescent="0.3">
      <c r="A67" s="12">
        <v>1</v>
      </c>
      <c r="B67" s="73" t="s">
        <v>208</v>
      </c>
      <c r="C67" s="73">
        <v>300</v>
      </c>
      <c r="D67" s="14" t="s">
        <v>41</v>
      </c>
      <c r="E67" s="12">
        <f>[1]Коеф!AE92</f>
        <v>19200</v>
      </c>
      <c r="F67" s="73">
        <f>[1]Коеф!AF92</f>
        <v>64</v>
      </c>
      <c r="G67" s="33"/>
      <c r="H67" s="33"/>
      <c r="I67" s="12">
        <v>20</v>
      </c>
      <c r="J67" s="72" t="s">
        <v>182</v>
      </c>
      <c r="K67" s="72"/>
      <c r="L67" s="72"/>
      <c r="M67" s="73" t="s">
        <v>209</v>
      </c>
      <c r="N67" s="74">
        <v>1160</v>
      </c>
      <c r="O67" s="7"/>
      <c r="P67" s="7"/>
      <c r="Q67" s="12">
        <v>3</v>
      </c>
      <c r="R67" s="12" t="s">
        <v>210</v>
      </c>
      <c r="S67" s="111">
        <v>91</v>
      </c>
      <c r="T67" s="111"/>
      <c r="U67" s="33"/>
      <c r="V67" s="8"/>
      <c r="W67" s="47" t="s">
        <v>211</v>
      </c>
    </row>
    <row r="68" spans="1:23" ht="38.4" x14ac:dyDescent="0.3">
      <c r="A68" s="12">
        <v>2</v>
      </c>
      <c r="B68" s="73" t="s">
        <v>212</v>
      </c>
      <c r="C68" s="12">
        <v>368</v>
      </c>
      <c r="D68" s="18"/>
      <c r="E68" s="12">
        <f>[1]Коеф!AE93</f>
        <v>23552</v>
      </c>
      <c r="F68" s="73">
        <f>[1]Коеф!AF93</f>
        <v>64</v>
      </c>
      <c r="G68" s="33"/>
      <c r="H68" s="33"/>
      <c r="I68" s="12">
        <v>21</v>
      </c>
      <c r="J68" s="81" t="s">
        <v>143</v>
      </c>
      <c r="K68" s="82"/>
      <c r="L68" s="83"/>
      <c r="M68" s="73" t="s">
        <v>213</v>
      </c>
      <c r="N68" s="74">
        <v>1550</v>
      </c>
      <c r="O68" s="7"/>
      <c r="P68" s="7"/>
      <c r="Q68" s="12">
        <v>4</v>
      </c>
      <c r="R68" s="12" t="s">
        <v>214</v>
      </c>
      <c r="S68" s="111">
        <v>91</v>
      </c>
      <c r="T68" s="111"/>
      <c r="U68" s="33"/>
      <c r="V68" s="8"/>
      <c r="W68" s="47" t="s">
        <v>215</v>
      </c>
    </row>
    <row r="69" spans="1:23" ht="38.4" x14ac:dyDescent="0.3">
      <c r="A69" s="12">
        <v>3</v>
      </c>
      <c r="B69" s="73" t="s">
        <v>216</v>
      </c>
      <c r="C69" s="12">
        <v>436</v>
      </c>
      <c r="D69" s="18"/>
      <c r="E69" s="12">
        <f>[1]Коеф!AE94</f>
        <v>27904</v>
      </c>
      <c r="F69" s="73">
        <f>[1]Коеф!AF94</f>
        <v>64</v>
      </c>
      <c r="G69" s="33"/>
      <c r="H69" s="33"/>
      <c r="I69" s="12">
        <v>22</v>
      </c>
      <c r="J69" s="81" t="s">
        <v>191</v>
      </c>
      <c r="K69" s="82"/>
      <c r="L69" s="83"/>
      <c r="M69" s="73" t="s">
        <v>217</v>
      </c>
      <c r="N69" s="74">
        <v>1870</v>
      </c>
      <c r="O69" s="65"/>
      <c r="P69" s="65"/>
      <c r="Q69" s="12">
        <v>5</v>
      </c>
      <c r="R69" s="12" t="s">
        <v>218</v>
      </c>
      <c r="S69" s="111">
        <v>91</v>
      </c>
      <c r="T69" s="111"/>
      <c r="U69" s="59"/>
      <c r="V69" s="8"/>
      <c r="W69" s="47" t="s">
        <v>219</v>
      </c>
    </row>
    <row r="70" spans="1:23" ht="24.6" x14ac:dyDescent="0.3">
      <c r="A70" s="12">
        <v>4</v>
      </c>
      <c r="B70" s="73" t="s">
        <v>220</v>
      </c>
      <c r="C70" s="12">
        <v>573</v>
      </c>
      <c r="D70" s="18"/>
      <c r="E70" s="12">
        <f>[1]Коеф!AE95</f>
        <v>36672</v>
      </c>
      <c r="F70" s="73">
        <f>[1]Коеф!AF95</f>
        <v>64</v>
      </c>
      <c r="G70" s="33"/>
      <c r="H70" s="33"/>
      <c r="I70" s="12">
        <v>23</v>
      </c>
      <c r="J70" s="81" t="s">
        <v>196</v>
      </c>
      <c r="K70" s="82"/>
      <c r="L70" s="83"/>
      <c r="M70" s="73" t="s">
        <v>221</v>
      </c>
      <c r="N70" s="74">
        <v>2190</v>
      </c>
      <c r="O70" s="7"/>
      <c r="P70" s="7"/>
      <c r="Q70" s="12">
        <v>6</v>
      </c>
      <c r="R70" s="12" t="s">
        <v>222</v>
      </c>
      <c r="S70" s="111">
        <v>91</v>
      </c>
      <c r="T70" s="111"/>
      <c r="U70" s="59"/>
      <c r="V70" s="8"/>
      <c r="W70" s="47" t="s">
        <v>223</v>
      </c>
    </row>
    <row r="71" spans="1:23" ht="19.2" x14ac:dyDescent="0.3">
      <c r="A71" s="12">
        <v>5</v>
      </c>
      <c r="B71" s="73" t="s">
        <v>224</v>
      </c>
      <c r="C71" s="15">
        <v>715</v>
      </c>
      <c r="D71" s="18"/>
      <c r="E71" s="12">
        <f>[1]Коеф!AE96</f>
        <v>45760</v>
      </c>
      <c r="F71" s="73">
        <f>[1]Коеф!AF96</f>
        <v>64</v>
      </c>
      <c r="G71" s="33"/>
      <c r="H71" s="33"/>
      <c r="I71" s="12">
        <v>24</v>
      </c>
      <c r="J71" s="81" t="s">
        <v>200</v>
      </c>
      <c r="K71" s="82"/>
      <c r="L71" s="83"/>
      <c r="M71" s="73" t="s">
        <v>225</v>
      </c>
      <c r="N71" s="74">
        <v>2550</v>
      </c>
      <c r="O71" s="7"/>
      <c r="P71" s="7"/>
      <c r="Q71" s="12">
        <v>7</v>
      </c>
      <c r="R71" s="12" t="s">
        <v>226</v>
      </c>
      <c r="S71" s="111">
        <v>91</v>
      </c>
      <c r="T71" s="111"/>
      <c r="U71" s="33"/>
      <c r="V71" s="8"/>
      <c r="W71" s="47" t="s">
        <v>227</v>
      </c>
    </row>
    <row r="72" spans="1:23" ht="38.4" x14ac:dyDescent="0.3">
      <c r="A72" s="12">
        <v>6</v>
      </c>
      <c r="B72" s="73" t="s">
        <v>228</v>
      </c>
      <c r="C72" s="15">
        <v>850</v>
      </c>
      <c r="D72" s="18"/>
      <c r="E72" s="12">
        <f>[1]Коеф!AE97</f>
        <v>56950</v>
      </c>
      <c r="F72" s="73">
        <f>[1]Коеф!AF97</f>
        <v>67</v>
      </c>
      <c r="G72" s="33"/>
      <c r="H72" s="33"/>
      <c r="I72" s="12">
        <v>25</v>
      </c>
      <c r="J72" s="81" t="s">
        <v>229</v>
      </c>
      <c r="K72" s="82"/>
      <c r="L72" s="83"/>
      <c r="M72" s="73" t="s">
        <v>230</v>
      </c>
      <c r="N72" s="74">
        <v>4370</v>
      </c>
      <c r="O72" s="7"/>
      <c r="P72" s="7"/>
      <c r="Q72" s="12">
        <v>8</v>
      </c>
      <c r="R72" s="12" t="s">
        <v>231</v>
      </c>
      <c r="S72" s="111">
        <v>91</v>
      </c>
      <c r="T72" s="111"/>
      <c r="U72" s="33"/>
      <c r="V72" s="8"/>
      <c r="W72" s="47" t="s">
        <v>232</v>
      </c>
    </row>
    <row r="73" spans="1:23" ht="20.399999999999999" x14ac:dyDescent="0.3">
      <c r="A73" s="12">
        <v>7</v>
      </c>
      <c r="B73" s="73" t="s">
        <v>233</v>
      </c>
      <c r="C73" s="12">
        <v>1014</v>
      </c>
      <c r="D73" s="18"/>
      <c r="E73" s="12">
        <f>[1]Коеф!AE98</f>
        <v>67938</v>
      </c>
      <c r="F73" s="73">
        <f>[1]Коеф!AF98</f>
        <v>67</v>
      </c>
      <c r="G73" s="33"/>
      <c r="H73" s="33"/>
      <c r="I73" s="70" t="s">
        <v>234</v>
      </c>
      <c r="J73" s="70"/>
      <c r="K73" s="70"/>
      <c r="L73" s="70"/>
      <c r="M73" s="70"/>
      <c r="N73" s="70"/>
      <c r="O73" s="7"/>
      <c r="P73" s="7"/>
      <c r="Q73" s="12">
        <v>9</v>
      </c>
      <c r="R73" s="12" t="s">
        <v>235</v>
      </c>
      <c r="S73" s="111">
        <v>91</v>
      </c>
      <c r="T73" s="111"/>
      <c r="U73" s="33"/>
      <c r="V73" s="8"/>
      <c r="W73" s="47" t="s">
        <v>236</v>
      </c>
    </row>
    <row r="74" spans="1:23" ht="38.4" x14ac:dyDescent="0.3">
      <c r="A74" s="12">
        <v>8</v>
      </c>
      <c r="B74" s="73" t="s">
        <v>237</v>
      </c>
      <c r="C74" s="12">
        <v>1157</v>
      </c>
      <c r="D74" s="18"/>
      <c r="E74" s="12">
        <f>[1]Коеф!AE99</f>
        <v>77519</v>
      </c>
      <c r="F74" s="73">
        <f>[1]Коеф!AF99</f>
        <v>67</v>
      </c>
      <c r="G74" s="33"/>
      <c r="H74" s="33"/>
      <c r="I74" s="112">
        <v>26</v>
      </c>
      <c r="J74" s="113" t="s">
        <v>238</v>
      </c>
      <c r="K74" s="114"/>
      <c r="L74" s="115"/>
      <c r="M74" s="73" t="s">
        <v>239</v>
      </c>
      <c r="N74" s="116">
        <v>470</v>
      </c>
      <c r="O74" s="7"/>
      <c r="P74" s="7"/>
      <c r="Q74" s="12">
        <v>10</v>
      </c>
      <c r="R74" s="12" t="s">
        <v>240</v>
      </c>
      <c r="S74" s="111">
        <v>91</v>
      </c>
      <c r="T74" s="111"/>
      <c r="U74" s="33"/>
      <c r="V74" s="8"/>
      <c r="W74" s="47" t="s">
        <v>241</v>
      </c>
    </row>
    <row r="75" spans="1:23" ht="20.399999999999999" x14ac:dyDescent="0.3">
      <c r="A75" s="12">
        <v>9</v>
      </c>
      <c r="B75" s="73" t="s">
        <v>242</v>
      </c>
      <c r="C75" s="12">
        <v>1290</v>
      </c>
      <c r="D75" s="18"/>
      <c r="E75" s="12">
        <f>[1]Коеф!AE100</f>
        <v>91590</v>
      </c>
      <c r="F75" s="73">
        <f>[1]Коеф!AF100</f>
        <v>71</v>
      </c>
      <c r="G75" s="33"/>
      <c r="H75" s="33"/>
      <c r="I75" s="112">
        <v>27</v>
      </c>
      <c r="J75" s="113" t="s">
        <v>243</v>
      </c>
      <c r="K75" s="114"/>
      <c r="L75" s="115"/>
      <c r="M75" s="73" t="s">
        <v>244</v>
      </c>
      <c r="N75" s="116">
        <v>740</v>
      </c>
      <c r="O75" s="65"/>
      <c r="P75" s="117"/>
      <c r="Q75" s="12">
        <v>11</v>
      </c>
      <c r="R75" s="48" t="s">
        <v>245</v>
      </c>
      <c r="S75" s="14">
        <v>92</v>
      </c>
      <c r="T75" s="14"/>
      <c r="U75" s="33"/>
      <c r="V75" s="8"/>
      <c r="W75" s="47" t="s">
        <v>246</v>
      </c>
    </row>
    <row r="76" spans="1:23" ht="19.2" x14ac:dyDescent="0.3">
      <c r="A76" s="12">
        <v>10</v>
      </c>
      <c r="B76" s="73" t="s">
        <v>247</v>
      </c>
      <c r="C76" s="12">
        <v>1440</v>
      </c>
      <c r="D76" s="18"/>
      <c r="E76" s="12">
        <f>[1]Коеф!AE101</f>
        <v>102240</v>
      </c>
      <c r="F76" s="73">
        <f>[1]Коеф!AF101</f>
        <v>71</v>
      </c>
      <c r="G76" s="33"/>
      <c r="H76" s="33"/>
      <c r="I76" s="112">
        <v>28</v>
      </c>
      <c r="J76" s="113" t="s">
        <v>248</v>
      </c>
      <c r="K76" s="114"/>
      <c r="L76" s="115"/>
      <c r="M76" s="73" t="s">
        <v>249</v>
      </c>
      <c r="N76" s="116">
        <v>1060</v>
      </c>
      <c r="O76" s="7"/>
      <c r="P76" s="7"/>
      <c r="Q76" s="80" t="s">
        <v>250</v>
      </c>
      <c r="R76" s="80"/>
      <c r="S76" s="80"/>
      <c r="T76" s="80"/>
      <c r="U76" s="33"/>
      <c r="V76" s="8"/>
      <c r="W76" s="47" t="s">
        <v>251</v>
      </c>
    </row>
    <row r="77" spans="1:23" ht="38.4" x14ac:dyDescent="0.3">
      <c r="A77" s="12">
        <v>11</v>
      </c>
      <c r="B77" s="73" t="s">
        <v>252</v>
      </c>
      <c r="C77" s="12">
        <v>1570</v>
      </c>
      <c r="D77" s="18"/>
      <c r="E77" s="12">
        <f>[1]Коеф!AE102</f>
        <v>120890</v>
      </c>
      <c r="F77" s="73">
        <f>[1]Коеф!AF102</f>
        <v>77</v>
      </c>
      <c r="G77" s="33"/>
      <c r="H77" s="33"/>
      <c r="I77" s="112">
        <v>29</v>
      </c>
      <c r="J77" s="113" t="s">
        <v>253</v>
      </c>
      <c r="K77" s="114"/>
      <c r="L77" s="115"/>
      <c r="M77" s="73" t="s">
        <v>254</v>
      </c>
      <c r="N77" s="116">
        <v>1430</v>
      </c>
      <c r="O77" s="8"/>
      <c r="P77" s="8"/>
      <c r="Q77" s="80"/>
      <c r="R77" s="80"/>
      <c r="S77" s="80"/>
      <c r="T77" s="80"/>
      <c r="U77" s="99"/>
      <c r="V77" s="118"/>
      <c r="W77" s="47" t="s">
        <v>255</v>
      </c>
    </row>
    <row r="78" spans="1:23" ht="19.2" x14ac:dyDescent="0.3">
      <c r="A78" s="12">
        <v>12</v>
      </c>
      <c r="B78" s="73" t="s">
        <v>256</v>
      </c>
      <c r="C78" s="12">
        <v>1805</v>
      </c>
      <c r="D78" s="18"/>
      <c r="E78" s="12">
        <f>[1]Коеф!AE103</f>
        <v>138985</v>
      </c>
      <c r="F78" s="73">
        <f>[1]Коеф!AF103</f>
        <v>77</v>
      </c>
      <c r="G78" s="33"/>
      <c r="H78" s="33"/>
      <c r="I78" s="112">
        <v>30</v>
      </c>
      <c r="J78" s="113" t="s">
        <v>257</v>
      </c>
      <c r="K78" s="114"/>
      <c r="L78" s="115"/>
      <c r="M78" s="73" t="s">
        <v>258</v>
      </c>
      <c r="N78" s="116">
        <v>1680</v>
      </c>
      <c r="O78" s="8"/>
      <c r="P78" s="8"/>
      <c r="Q78" s="12">
        <v>1</v>
      </c>
      <c r="R78" s="94" t="s">
        <v>259</v>
      </c>
      <c r="S78" s="111">
        <v>76</v>
      </c>
      <c r="T78" s="111"/>
      <c r="U78" s="99"/>
      <c r="V78" s="8"/>
      <c r="W78" s="47" t="s">
        <v>260</v>
      </c>
    </row>
    <row r="79" spans="1:23" ht="19.2" x14ac:dyDescent="0.3">
      <c r="A79" s="12">
        <v>13</v>
      </c>
      <c r="B79" s="73" t="s">
        <v>261</v>
      </c>
      <c r="C79" s="12">
        <v>2160</v>
      </c>
      <c r="D79" s="18"/>
      <c r="E79" s="12">
        <f>[1]Коеф!AE104</f>
        <v>166320</v>
      </c>
      <c r="F79" s="73">
        <f>[1]Коеф!AF104</f>
        <v>77</v>
      </c>
      <c r="G79" s="33"/>
      <c r="H79" s="33"/>
      <c r="I79" s="112">
        <v>31</v>
      </c>
      <c r="J79" s="113" t="s">
        <v>262</v>
      </c>
      <c r="K79" s="114"/>
      <c r="L79" s="115"/>
      <c r="M79" s="73" t="s">
        <v>263</v>
      </c>
      <c r="N79" s="116">
        <v>1930</v>
      </c>
      <c r="O79" s="8"/>
      <c r="P79" s="8"/>
      <c r="Q79" s="12">
        <v>2</v>
      </c>
      <c r="R79" s="94" t="s">
        <v>264</v>
      </c>
      <c r="S79" s="111">
        <v>74</v>
      </c>
      <c r="T79" s="111"/>
      <c r="U79" s="8"/>
      <c r="V79" s="8"/>
      <c r="W79" s="8"/>
    </row>
    <row r="80" spans="1:23" ht="20.399999999999999" x14ac:dyDescent="0.3">
      <c r="A80" s="12">
        <v>14</v>
      </c>
      <c r="B80" s="73" t="s">
        <v>265</v>
      </c>
      <c r="C80" s="12">
        <v>2915</v>
      </c>
      <c r="D80" s="35"/>
      <c r="E80" s="12">
        <f>[1]Коеф!AE105</f>
        <v>224455</v>
      </c>
      <c r="F80" s="73">
        <f>[1]Коеф!AF105</f>
        <v>77</v>
      </c>
      <c r="G80" s="8"/>
      <c r="H80" s="8"/>
      <c r="I80" s="91" t="s">
        <v>266</v>
      </c>
      <c r="J80" s="92"/>
      <c r="K80" s="92"/>
      <c r="L80" s="92"/>
      <c r="M80" s="92"/>
      <c r="N80" s="93"/>
      <c r="O80" s="8"/>
      <c r="P80" s="8"/>
      <c r="Q80" s="12">
        <v>3</v>
      </c>
      <c r="R80" s="94" t="s">
        <v>267</v>
      </c>
      <c r="S80" s="111">
        <v>74</v>
      </c>
      <c r="T80" s="111"/>
      <c r="U80" s="8"/>
      <c r="V80" s="8"/>
      <c r="W80" s="8"/>
    </row>
    <row r="81" spans="1:23" ht="20.399999999999999" x14ac:dyDescent="0.3">
      <c r="A81" s="119"/>
      <c r="B81" s="120"/>
      <c r="C81" s="121"/>
      <c r="D81" s="121"/>
      <c r="E81" s="121"/>
      <c r="F81" s="8"/>
      <c r="G81" s="8"/>
      <c r="H81" s="8"/>
      <c r="I81" s="12">
        <v>32</v>
      </c>
      <c r="J81" s="81" t="s">
        <v>268</v>
      </c>
      <c r="K81" s="82"/>
      <c r="L81" s="83"/>
      <c r="M81" s="73">
        <v>75</v>
      </c>
      <c r="N81" s="74">
        <v>4400</v>
      </c>
      <c r="O81" s="8"/>
      <c r="P81" s="8"/>
      <c r="Q81" s="12">
        <v>4</v>
      </c>
      <c r="R81" s="94" t="s">
        <v>269</v>
      </c>
      <c r="S81" s="111">
        <v>74</v>
      </c>
      <c r="T81" s="111"/>
      <c r="U81" s="8"/>
      <c r="V81" s="8"/>
      <c r="W81" s="8"/>
    </row>
    <row r="82" spans="1:23" ht="30" x14ac:dyDescent="0.3">
      <c r="A82" s="8"/>
      <c r="B82" s="8"/>
      <c r="C82" s="8"/>
      <c r="D82" s="8"/>
      <c r="E82" s="8"/>
      <c r="F82" s="8"/>
      <c r="G82" s="8"/>
      <c r="H82" s="8"/>
      <c r="I82" s="8"/>
      <c r="J82" s="122"/>
      <c r="K82" s="8"/>
      <c r="L82" s="8"/>
      <c r="M82" s="8"/>
      <c r="N82" s="8"/>
      <c r="O82" s="8"/>
      <c r="P82" s="8"/>
      <c r="Q82" s="12">
        <v>5</v>
      </c>
      <c r="R82" s="123" t="s">
        <v>270</v>
      </c>
      <c r="S82" s="81">
        <v>155</v>
      </c>
      <c r="T82" s="83"/>
      <c r="U82" s="8"/>
      <c r="V82" s="8"/>
      <c r="W82" s="8"/>
    </row>
  </sheetData>
  <mergeCells count="126">
    <mergeCell ref="J81:L81"/>
    <mergeCell ref="S81:T81"/>
    <mergeCell ref="S82:T82"/>
    <mergeCell ref="J78:L78"/>
    <mergeCell ref="S78:T78"/>
    <mergeCell ref="J79:L79"/>
    <mergeCell ref="S79:T79"/>
    <mergeCell ref="I80:N80"/>
    <mergeCell ref="S80:T80"/>
    <mergeCell ref="J74:L74"/>
    <mergeCell ref="S74:T74"/>
    <mergeCell ref="J75:L75"/>
    <mergeCell ref="S75:T75"/>
    <mergeCell ref="J76:L76"/>
    <mergeCell ref="Q76:T77"/>
    <mergeCell ref="J77:L77"/>
    <mergeCell ref="S70:T70"/>
    <mergeCell ref="J71:L71"/>
    <mergeCell ref="S71:T71"/>
    <mergeCell ref="J72:L72"/>
    <mergeCell ref="S72:T72"/>
    <mergeCell ref="I73:N73"/>
    <mergeCell ref="S73:T73"/>
    <mergeCell ref="I66:N66"/>
    <mergeCell ref="S66:T66"/>
    <mergeCell ref="D67:D80"/>
    <mergeCell ref="J67:L67"/>
    <mergeCell ref="S67:T67"/>
    <mergeCell ref="J68:L68"/>
    <mergeCell ref="S68:T68"/>
    <mergeCell ref="J69:L69"/>
    <mergeCell ref="S69:T69"/>
    <mergeCell ref="J70:L70"/>
    <mergeCell ref="D61:D66"/>
    <mergeCell ref="J61:L61"/>
    <mergeCell ref="S61:T61"/>
    <mergeCell ref="J62:L62"/>
    <mergeCell ref="S62:T62"/>
    <mergeCell ref="J63:L63"/>
    <mergeCell ref="Q63:T64"/>
    <mergeCell ref="J64:L64"/>
    <mergeCell ref="J65:L65"/>
    <mergeCell ref="S65:T65"/>
    <mergeCell ref="D57:D60"/>
    <mergeCell ref="J57:N57"/>
    <mergeCell ref="S57:T57"/>
    <mergeCell ref="J58:L58"/>
    <mergeCell ref="S58:T58"/>
    <mergeCell ref="J59:L59"/>
    <mergeCell ref="S59:T59"/>
    <mergeCell ref="I60:N60"/>
    <mergeCell ref="S60:T60"/>
    <mergeCell ref="D55:D56"/>
    <mergeCell ref="F55:F56"/>
    <mergeCell ref="J55:L55"/>
    <mergeCell ref="S55:T55"/>
    <mergeCell ref="J56:L56"/>
    <mergeCell ref="S56:T56"/>
    <mergeCell ref="S51:T51"/>
    <mergeCell ref="J52:L52"/>
    <mergeCell ref="S52:T52"/>
    <mergeCell ref="J53:L53"/>
    <mergeCell ref="S53:T53"/>
    <mergeCell ref="I54:N54"/>
    <mergeCell ref="S54:T54"/>
    <mergeCell ref="W47:W48"/>
    <mergeCell ref="J48:L48"/>
    <mergeCell ref="S48:T48"/>
    <mergeCell ref="J49:L49"/>
    <mergeCell ref="S49:T49"/>
    <mergeCell ref="J50:L50"/>
    <mergeCell ref="S50:T50"/>
    <mergeCell ref="Q44:T45"/>
    <mergeCell ref="J45:L45"/>
    <mergeCell ref="J46:L46"/>
    <mergeCell ref="Q46:Q47"/>
    <mergeCell ref="R46:R47"/>
    <mergeCell ref="S46:T47"/>
    <mergeCell ref="J47:L47"/>
    <mergeCell ref="I40:I41"/>
    <mergeCell ref="J40:L41"/>
    <mergeCell ref="M40:M41"/>
    <mergeCell ref="N40:N41"/>
    <mergeCell ref="I42:N42"/>
    <mergeCell ref="D43:D53"/>
    <mergeCell ref="J43:L43"/>
    <mergeCell ref="J44:L44"/>
    <mergeCell ref="I51:N51"/>
    <mergeCell ref="P27:U28"/>
    <mergeCell ref="Q29:T30"/>
    <mergeCell ref="D30:D42"/>
    <mergeCell ref="Q31:T32"/>
    <mergeCell ref="Q33:T34"/>
    <mergeCell ref="Q36:T37"/>
    <mergeCell ref="I38:N39"/>
    <mergeCell ref="Q38:Q39"/>
    <mergeCell ref="R38:R39"/>
    <mergeCell ref="T38:T39"/>
    <mergeCell ref="Q11:W12"/>
    <mergeCell ref="D18:D28"/>
    <mergeCell ref="P23:U24"/>
    <mergeCell ref="W23:W24"/>
    <mergeCell ref="I24:I25"/>
    <mergeCell ref="J24:N25"/>
    <mergeCell ref="P25:U26"/>
    <mergeCell ref="J26:J27"/>
    <mergeCell ref="K26:K27"/>
    <mergeCell ref="N26:N27"/>
    <mergeCell ref="I5:N6"/>
    <mergeCell ref="I7:N8"/>
    <mergeCell ref="Q7:W8"/>
    <mergeCell ref="I9:I10"/>
    <mergeCell ref="J9:J10"/>
    <mergeCell ref="K9:K10"/>
    <mergeCell ref="N9:N10"/>
    <mergeCell ref="Q9:W10"/>
    <mergeCell ref="A1:E2"/>
    <mergeCell ref="I1:W3"/>
    <mergeCell ref="A3:A4"/>
    <mergeCell ref="B3:B4"/>
    <mergeCell ref="C3:C4"/>
    <mergeCell ref="D3:D4"/>
    <mergeCell ref="E3:E4"/>
    <mergeCell ref="F3:F4"/>
    <mergeCell ref="R4:V6"/>
    <mergeCell ref="D5:D17"/>
  </mergeCells>
  <hyperlinks>
    <hyperlink ref="P25" r:id="rId1" xr:uid="{285DD4D6-D77E-4EBF-A9D8-CE7699ED2FE9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E6D57-54B2-466D-9FC9-58566754C4A2}">
  <dimension ref="A1:S112"/>
  <sheetViews>
    <sheetView tabSelected="1" topLeftCell="A32" zoomScale="55" zoomScaleNormal="55" workbookViewId="0">
      <selection activeCell="AF37" sqref="AF37"/>
    </sheetView>
  </sheetViews>
  <sheetFormatPr defaultRowHeight="14.4" x14ac:dyDescent="0.3"/>
  <cols>
    <col min="1" max="1" width="4.6640625" bestFit="1" customWidth="1"/>
    <col min="2" max="2" width="16.5546875" bestFit="1" customWidth="1"/>
    <col min="3" max="3" width="15.5546875" bestFit="1" customWidth="1"/>
    <col min="6" max="6" width="4.6640625" bestFit="1" customWidth="1"/>
    <col min="7" max="7" width="16.5546875" bestFit="1" customWidth="1"/>
    <col min="8" max="8" width="15.5546875" bestFit="1" customWidth="1"/>
    <col min="11" max="11" width="4.6640625" bestFit="1" customWidth="1"/>
    <col min="12" max="12" width="22" bestFit="1" customWidth="1"/>
    <col min="13" max="13" width="15.5546875" bestFit="1" customWidth="1"/>
    <col min="16" max="16" width="3.44140625" bestFit="1" customWidth="1"/>
    <col min="17" max="17" width="34.33203125" bestFit="1" customWidth="1"/>
    <col min="18" max="18" width="7.33203125" bestFit="1" customWidth="1"/>
    <col min="19" max="19" width="7.77734375" bestFit="1" customWidth="1"/>
  </cols>
  <sheetData>
    <row r="1" spans="1:19" ht="20.399999999999999" x14ac:dyDescent="0.3">
      <c r="A1" s="124" t="s">
        <v>271</v>
      </c>
      <c r="B1" s="125"/>
      <c r="C1" s="126"/>
      <c r="D1" s="127"/>
      <c r="E1" s="128"/>
      <c r="F1" s="124" t="s">
        <v>272</v>
      </c>
      <c r="G1" s="125"/>
      <c r="H1" s="126"/>
      <c r="I1" s="8"/>
      <c r="J1" s="8"/>
      <c r="K1" s="124" t="s">
        <v>273</v>
      </c>
      <c r="L1" s="125"/>
      <c r="M1" s="126"/>
      <c r="N1" s="16"/>
      <c r="O1" s="8"/>
      <c r="P1" s="129" t="s">
        <v>274</v>
      </c>
      <c r="Q1" s="129"/>
      <c r="R1" s="129"/>
      <c r="S1" s="8"/>
    </row>
    <row r="2" spans="1:19" ht="19.2" x14ac:dyDescent="0.3">
      <c r="A2" s="130" t="s">
        <v>275</v>
      </c>
      <c r="B2" s="130" t="s">
        <v>276</v>
      </c>
      <c r="C2" s="130" t="s">
        <v>277</v>
      </c>
      <c r="D2" s="118"/>
      <c r="E2" s="118"/>
      <c r="F2" s="130" t="s">
        <v>275</v>
      </c>
      <c r="G2" s="130" t="s">
        <v>276</v>
      </c>
      <c r="H2" s="130" t="s">
        <v>277</v>
      </c>
      <c r="I2" s="118"/>
      <c r="J2" s="118"/>
      <c r="K2" s="130" t="s">
        <v>275</v>
      </c>
      <c r="L2" s="130" t="s">
        <v>276</v>
      </c>
      <c r="M2" s="130" t="s">
        <v>277</v>
      </c>
      <c r="N2" s="131"/>
      <c r="O2" s="118"/>
      <c r="P2" s="132"/>
      <c r="Q2" s="132"/>
      <c r="R2" s="132"/>
      <c r="S2" s="133"/>
    </row>
    <row r="3" spans="1:19" ht="38.4" x14ac:dyDescent="0.3">
      <c r="A3" s="130">
        <v>1</v>
      </c>
      <c r="B3" s="130" t="s">
        <v>278</v>
      </c>
      <c r="C3" s="130">
        <v>36</v>
      </c>
      <c r="D3" s="134"/>
      <c r="E3" s="118"/>
      <c r="F3" s="130">
        <v>1</v>
      </c>
      <c r="G3" s="130" t="s">
        <v>279</v>
      </c>
      <c r="H3" s="130">
        <v>30</v>
      </c>
      <c r="I3" s="134"/>
      <c r="J3" s="118"/>
      <c r="K3" s="130">
        <v>1</v>
      </c>
      <c r="L3" s="130" t="s">
        <v>280</v>
      </c>
      <c r="M3" s="130">
        <v>51</v>
      </c>
      <c r="N3" s="134"/>
      <c r="O3" s="118"/>
      <c r="P3" s="130" t="s">
        <v>275</v>
      </c>
      <c r="Q3" s="130" t="s">
        <v>276</v>
      </c>
      <c r="R3" s="135" t="s">
        <v>281</v>
      </c>
      <c r="S3" s="134"/>
    </row>
    <row r="4" spans="1:19" ht="19.2" x14ac:dyDescent="0.3">
      <c r="A4" s="130">
        <v>2</v>
      </c>
      <c r="B4" s="130" t="s">
        <v>282</v>
      </c>
      <c r="C4" s="136">
        <v>40</v>
      </c>
      <c r="D4" s="134"/>
      <c r="E4" s="137"/>
      <c r="F4" s="130">
        <v>2</v>
      </c>
      <c r="G4" s="130" t="s">
        <v>283</v>
      </c>
      <c r="H4" s="130">
        <v>33</v>
      </c>
      <c r="I4" s="134"/>
      <c r="J4" s="118"/>
      <c r="K4" s="130">
        <v>2</v>
      </c>
      <c r="L4" s="130" t="s">
        <v>284</v>
      </c>
      <c r="M4" s="136">
        <v>55</v>
      </c>
      <c r="N4" s="134"/>
      <c r="O4" s="118"/>
      <c r="P4" s="130">
        <v>1</v>
      </c>
      <c r="Q4" s="130" t="s">
        <v>285</v>
      </c>
      <c r="R4" s="130">
        <v>67</v>
      </c>
      <c r="S4" s="134"/>
    </row>
    <row r="5" spans="1:19" ht="19.2" x14ac:dyDescent="0.3">
      <c r="A5" s="130">
        <v>3</v>
      </c>
      <c r="B5" s="130" t="s">
        <v>286</v>
      </c>
      <c r="C5" s="136">
        <v>43</v>
      </c>
      <c r="D5" s="134"/>
      <c r="E5" s="137"/>
      <c r="F5" s="130">
        <v>3</v>
      </c>
      <c r="G5" s="130" t="s">
        <v>287</v>
      </c>
      <c r="H5" s="130">
        <v>36</v>
      </c>
      <c r="I5" s="134"/>
      <c r="J5" s="118"/>
      <c r="K5" s="130">
        <v>3</v>
      </c>
      <c r="L5" s="130" t="s">
        <v>288</v>
      </c>
      <c r="M5" s="136">
        <v>63</v>
      </c>
      <c r="N5" s="134"/>
      <c r="O5" s="118"/>
      <c r="P5" s="130">
        <v>2</v>
      </c>
      <c r="Q5" s="130" t="s">
        <v>289</v>
      </c>
      <c r="R5" s="130">
        <v>87</v>
      </c>
      <c r="S5" s="134"/>
    </row>
    <row r="6" spans="1:19" ht="19.2" x14ac:dyDescent="0.3">
      <c r="A6" s="130">
        <v>4</v>
      </c>
      <c r="B6" s="130" t="s">
        <v>290</v>
      </c>
      <c r="C6" s="136">
        <v>47</v>
      </c>
      <c r="D6" s="134"/>
      <c r="E6" s="137"/>
      <c r="F6" s="130">
        <v>4</v>
      </c>
      <c r="G6" s="130" t="s">
        <v>291</v>
      </c>
      <c r="H6" s="130">
        <v>40</v>
      </c>
      <c r="I6" s="134"/>
      <c r="J6" s="118"/>
      <c r="K6" s="130">
        <v>4</v>
      </c>
      <c r="L6" s="130" t="s">
        <v>292</v>
      </c>
      <c r="M6" s="136">
        <v>66</v>
      </c>
      <c r="N6" s="134"/>
      <c r="O6" s="118"/>
      <c r="P6" s="130">
        <v>3</v>
      </c>
      <c r="Q6" s="130" t="s">
        <v>293</v>
      </c>
      <c r="R6" s="130">
        <v>110</v>
      </c>
      <c r="S6" s="134"/>
    </row>
    <row r="7" spans="1:19" ht="19.2" x14ac:dyDescent="0.3">
      <c r="A7" s="130">
        <v>5</v>
      </c>
      <c r="B7" s="130" t="s">
        <v>294</v>
      </c>
      <c r="C7" s="136">
        <v>55</v>
      </c>
      <c r="D7" s="134"/>
      <c r="E7" s="137"/>
      <c r="F7" s="130">
        <v>5</v>
      </c>
      <c r="G7" s="130" t="s">
        <v>295</v>
      </c>
      <c r="H7" s="130">
        <v>43</v>
      </c>
      <c r="I7" s="134"/>
      <c r="J7" s="118"/>
      <c r="K7" s="130">
        <v>5</v>
      </c>
      <c r="L7" s="130" t="s">
        <v>296</v>
      </c>
      <c r="M7" s="136">
        <v>77</v>
      </c>
      <c r="N7" s="134"/>
      <c r="O7" s="118"/>
      <c r="P7" s="130">
        <v>4</v>
      </c>
      <c r="Q7" s="130" t="s">
        <v>297</v>
      </c>
      <c r="R7" s="130">
        <v>141</v>
      </c>
      <c r="S7" s="134"/>
    </row>
    <row r="8" spans="1:19" ht="19.2" x14ac:dyDescent="0.3">
      <c r="A8" s="130">
        <v>6</v>
      </c>
      <c r="B8" s="130" t="s">
        <v>298</v>
      </c>
      <c r="C8" s="136">
        <v>65</v>
      </c>
      <c r="D8" s="134"/>
      <c r="E8" s="137"/>
      <c r="F8" s="130">
        <v>6</v>
      </c>
      <c r="G8" s="130" t="s">
        <v>299</v>
      </c>
      <c r="H8" s="130">
        <v>47</v>
      </c>
      <c r="I8" s="134"/>
      <c r="J8" s="134"/>
      <c r="K8" s="130">
        <v>6</v>
      </c>
      <c r="L8" s="130" t="s">
        <v>300</v>
      </c>
      <c r="M8" s="136">
        <v>85</v>
      </c>
      <c r="N8" s="134"/>
      <c r="O8" s="118"/>
      <c r="P8" s="130">
        <v>5</v>
      </c>
      <c r="Q8" s="130" t="s">
        <v>301</v>
      </c>
      <c r="R8" s="130">
        <v>160</v>
      </c>
      <c r="S8" s="134"/>
    </row>
    <row r="9" spans="1:19" ht="19.2" x14ac:dyDescent="0.3">
      <c r="A9" s="130">
        <v>7</v>
      </c>
      <c r="B9" s="130" t="s">
        <v>302</v>
      </c>
      <c r="C9" s="136">
        <v>58</v>
      </c>
      <c r="D9" s="134"/>
      <c r="E9" s="137"/>
      <c r="F9" s="130">
        <v>7</v>
      </c>
      <c r="G9" s="130" t="s">
        <v>303</v>
      </c>
      <c r="H9" s="130">
        <v>52</v>
      </c>
      <c r="I9" s="134"/>
      <c r="J9" s="134"/>
      <c r="K9" s="130">
        <v>7</v>
      </c>
      <c r="L9" s="130" t="s">
        <v>304</v>
      </c>
      <c r="M9" s="136">
        <v>70</v>
      </c>
      <c r="N9" s="134"/>
      <c r="O9" s="118"/>
      <c r="P9" s="130">
        <v>6</v>
      </c>
      <c r="Q9" s="130" t="s">
        <v>305</v>
      </c>
      <c r="R9" s="130">
        <v>210</v>
      </c>
      <c r="S9" s="134"/>
    </row>
    <row r="10" spans="1:19" ht="19.2" x14ac:dyDescent="0.3">
      <c r="A10" s="130">
        <v>8</v>
      </c>
      <c r="B10" s="130" t="s">
        <v>306</v>
      </c>
      <c r="C10" s="136">
        <v>65</v>
      </c>
      <c r="D10" s="134"/>
      <c r="E10" s="137"/>
      <c r="F10" s="130">
        <v>8</v>
      </c>
      <c r="G10" s="130" t="s">
        <v>307</v>
      </c>
      <c r="H10" s="130">
        <v>56</v>
      </c>
      <c r="I10" s="134"/>
      <c r="J10" s="134"/>
      <c r="K10" s="130">
        <v>8</v>
      </c>
      <c r="L10" s="130" t="s">
        <v>308</v>
      </c>
      <c r="M10" s="136">
        <v>80</v>
      </c>
      <c r="N10" s="134"/>
      <c r="O10" s="118"/>
      <c r="P10" s="130">
        <v>7</v>
      </c>
      <c r="Q10" s="130" t="s">
        <v>309</v>
      </c>
      <c r="R10" s="130">
        <v>82</v>
      </c>
      <c r="S10" s="134"/>
    </row>
    <row r="11" spans="1:19" ht="19.2" x14ac:dyDescent="0.3">
      <c r="A11" s="130">
        <v>9</v>
      </c>
      <c r="B11" s="130" t="s">
        <v>310</v>
      </c>
      <c r="C11" s="136">
        <v>69</v>
      </c>
      <c r="D11" s="134"/>
      <c r="E11" s="137"/>
      <c r="F11" s="130">
        <v>9</v>
      </c>
      <c r="G11" s="130" t="s">
        <v>311</v>
      </c>
      <c r="H11" s="130">
        <v>43</v>
      </c>
      <c r="I11" s="134"/>
      <c r="J11" s="134"/>
      <c r="K11" s="130">
        <v>9</v>
      </c>
      <c r="L11" s="130" t="s">
        <v>312</v>
      </c>
      <c r="M11" s="136">
        <v>84</v>
      </c>
      <c r="N11" s="134"/>
      <c r="O11" s="118"/>
      <c r="P11" s="130">
        <v>8</v>
      </c>
      <c r="Q11" s="130" t="s">
        <v>313</v>
      </c>
      <c r="R11" s="130">
        <v>105</v>
      </c>
      <c r="S11" s="134"/>
    </row>
    <row r="12" spans="1:19" ht="19.2" x14ac:dyDescent="0.3">
      <c r="A12" s="130">
        <v>10</v>
      </c>
      <c r="B12" s="130" t="s">
        <v>314</v>
      </c>
      <c r="C12" s="136">
        <v>62</v>
      </c>
      <c r="D12" s="134"/>
      <c r="E12" s="137"/>
      <c r="F12" s="130">
        <v>10</v>
      </c>
      <c r="G12" s="130" t="s">
        <v>315</v>
      </c>
      <c r="H12" s="130">
        <v>47</v>
      </c>
      <c r="I12" s="134"/>
      <c r="J12" s="134"/>
      <c r="K12" s="130">
        <v>10</v>
      </c>
      <c r="L12" s="130" t="s">
        <v>316</v>
      </c>
      <c r="M12" s="136">
        <v>105</v>
      </c>
      <c r="N12" s="134"/>
      <c r="O12" s="118"/>
      <c r="P12" s="130">
        <v>9</v>
      </c>
      <c r="Q12" s="130" t="s">
        <v>317</v>
      </c>
      <c r="R12" s="130">
        <v>150</v>
      </c>
      <c r="S12" s="134"/>
    </row>
    <row r="13" spans="1:19" ht="19.2" x14ac:dyDescent="0.3">
      <c r="A13" s="130">
        <v>11</v>
      </c>
      <c r="B13" s="130" t="s">
        <v>318</v>
      </c>
      <c r="C13" s="136">
        <v>70</v>
      </c>
      <c r="D13" s="134"/>
      <c r="E13" s="137"/>
      <c r="F13" s="130">
        <v>11</v>
      </c>
      <c r="G13" s="130" t="s">
        <v>319</v>
      </c>
      <c r="H13" s="130">
        <v>48</v>
      </c>
      <c r="I13" s="134"/>
      <c r="J13" s="134"/>
      <c r="K13" s="130">
        <v>11</v>
      </c>
      <c r="L13" s="130" t="s">
        <v>320</v>
      </c>
      <c r="M13" s="136">
        <v>112</v>
      </c>
      <c r="N13" s="134"/>
      <c r="O13" s="118"/>
      <c r="P13" s="130">
        <v>10</v>
      </c>
      <c r="Q13" s="130" t="s">
        <v>321</v>
      </c>
      <c r="R13" s="130">
        <v>180</v>
      </c>
      <c r="S13" s="134"/>
    </row>
    <row r="14" spans="1:19" ht="19.2" x14ac:dyDescent="0.3">
      <c r="A14" s="130">
        <v>12</v>
      </c>
      <c r="B14" s="130" t="s">
        <v>322</v>
      </c>
      <c r="C14" s="136">
        <v>78</v>
      </c>
      <c r="D14" s="134"/>
      <c r="E14" s="137"/>
      <c r="F14" s="130">
        <v>12</v>
      </c>
      <c r="G14" s="130" t="s">
        <v>323</v>
      </c>
      <c r="H14" s="130">
        <v>53</v>
      </c>
      <c r="I14" s="134"/>
      <c r="J14" s="134"/>
      <c r="K14" s="130">
        <v>12</v>
      </c>
      <c r="L14" s="130" t="s">
        <v>324</v>
      </c>
      <c r="M14" s="136">
        <v>80</v>
      </c>
      <c r="N14" s="134"/>
      <c r="O14" s="118"/>
      <c r="P14" s="130">
        <v>11</v>
      </c>
      <c r="Q14" s="130" t="s">
        <v>325</v>
      </c>
      <c r="R14" s="130">
        <v>250</v>
      </c>
      <c r="S14" s="134"/>
    </row>
    <row r="15" spans="1:19" ht="19.2" x14ac:dyDescent="0.3">
      <c r="A15" s="130">
        <v>13</v>
      </c>
      <c r="B15" s="130" t="s">
        <v>326</v>
      </c>
      <c r="C15" s="136">
        <v>55</v>
      </c>
      <c r="D15" s="134"/>
      <c r="E15" s="137"/>
      <c r="F15" s="130">
        <v>13</v>
      </c>
      <c r="G15" s="130" t="s">
        <v>327</v>
      </c>
      <c r="H15" s="130">
        <v>57</v>
      </c>
      <c r="I15" s="134"/>
      <c r="J15" s="134"/>
      <c r="K15" s="130">
        <v>13</v>
      </c>
      <c r="L15" s="130" t="s">
        <v>328</v>
      </c>
      <c r="M15" s="136">
        <v>97</v>
      </c>
      <c r="N15" s="134"/>
      <c r="O15" s="118"/>
      <c r="P15" s="130">
        <v>12</v>
      </c>
      <c r="Q15" s="130" t="s">
        <v>329</v>
      </c>
      <c r="R15" s="130">
        <v>310</v>
      </c>
      <c r="S15" s="134"/>
    </row>
    <row r="16" spans="1:19" ht="19.2" x14ac:dyDescent="0.3">
      <c r="A16" s="130">
        <v>14</v>
      </c>
      <c r="B16" s="130" t="s">
        <v>330</v>
      </c>
      <c r="C16" s="136">
        <v>61</v>
      </c>
      <c r="D16" s="134"/>
      <c r="E16" s="137"/>
      <c r="F16" s="130">
        <v>14</v>
      </c>
      <c r="G16" s="130" t="s">
        <v>331</v>
      </c>
      <c r="H16" s="130">
        <v>59</v>
      </c>
      <c r="I16" s="134"/>
      <c r="J16" s="134"/>
      <c r="K16" s="130">
        <v>14</v>
      </c>
      <c r="L16" s="130" t="s">
        <v>332</v>
      </c>
      <c r="M16" s="136">
        <v>103</v>
      </c>
      <c r="N16" s="134"/>
      <c r="O16" s="118"/>
      <c r="P16" s="130">
        <v>13</v>
      </c>
      <c r="Q16" s="130" t="s">
        <v>333</v>
      </c>
      <c r="R16" s="130">
        <v>415</v>
      </c>
      <c r="S16" s="134"/>
    </row>
    <row r="17" spans="1:19" ht="19.2" x14ac:dyDescent="0.3">
      <c r="A17" s="130">
        <v>15</v>
      </c>
      <c r="B17" s="130" t="s">
        <v>334</v>
      </c>
      <c r="C17" s="136">
        <v>75</v>
      </c>
      <c r="D17" s="134"/>
      <c r="E17" s="137"/>
      <c r="F17" s="130">
        <v>15</v>
      </c>
      <c r="G17" s="130" t="s">
        <v>335</v>
      </c>
      <c r="H17" s="136">
        <v>63</v>
      </c>
      <c r="I17" s="134"/>
      <c r="J17" s="134"/>
      <c r="K17" s="130">
        <v>15</v>
      </c>
      <c r="L17" s="130" t="s">
        <v>336</v>
      </c>
      <c r="M17" s="136">
        <v>108</v>
      </c>
      <c r="N17" s="134"/>
      <c r="O17" s="8"/>
      <c r="P17" s="130">
        <v>14</v>
      </c>
      <c r="Q17" s="130" t="s">
        <v>337</v>
      </c>
      <c r="R17" s="130">
        <v>500</v>
      </c>
      <c r="S17" s="134"/>
    </row>
    <row r="18" spans="1:19" ht="19.2" x14ac:dyDescent="0.3">
      <c r="A18" s="130">
        <v>16</v>
      </c>
      <c r="B18" s="130" t="s">
        <v>338</v>
      </c>
      <c r="C18" s="136">
        <v>81</v>
      </c>
      <c r="D18" s="134"/>
      <c r="E18" s="137"/>
      <c r="F18" s="130">
        <v>16</v>
      </c>
      <c r="G18" s="130" t="s">
        <v>339</v>
      </c>
      <c r="H18" s="136">
        <v>70</v>
      </c>
      <c r="I18" s="134"/>
      <c r="J18" s="134"/>
      <c r="K18" s="130">
        <v>16</v>
      </c>
      <c r="L18" s="130" t="s">
        <v>340</v>
      </c>
      <c r="M18" s="136">
        <v>128</v>
      </c>
      <c r="N18" s="134"/>
      <c r="O18" s="8"/>
      <c r="P18" s="138" t="s">
        <v>341</v>
      </c>
      <c r="Q18" s="139"/>
      <c r="R18" s="139"/>
      <c r="S18" s="140"/>
    </row>
    <row r="19" spans="1:19" ht="19.2" x14ac:dyDescent="0.3">
      <c r="A19" s="130">
        <v>17</v>
      </c>
      <c r="B19" s="130" t="s">
        <v>342</v>
      </c>
      <c r="C19" s="136">
        <v>93</v>
      </c>
      <c r="D19" s="134"/>
      <c r="E19" s="137"/>
      <c r="F19" s="130">
        <v>17</v>
      </c>
      <c r="G19" s="130" t="s">
        <v>343</v>
      </c>
      <c r="H19" s="136">
        <v>72</v>
      </c>
      <c r="I19" s="134"/>
      <c r="J19" s="134"/>
      <c r="K19" s="130">
        <v>17</v>
      </c>
      <c r="L19" s="130" t="s">
        <v>344</v>
      </c>
      <c r="M19" s="136">
        <v>142</v>
      </c>
      <c r="N19" s="134"/>
      <c r="O19" s="118"/>
      <c r="P19" s="141"/>
      <c r="Q19" s="142"/>
      <c r="R19" s="142"/>
      <c r="S19" s="143"/>
    </row>
    <row r="20" spans="1:19" ht="19.2" x14ac:dyDescent="0.3">
      <c r="A20" s="130">
        <v>18</v>
      </c>
      <c r="B20" s="130" t="s">
        <v>345</v>
      </c>
      <c r="C20" s="136">
        <v>96</v>
      </c>
      <c r="D20" s="134"/>
      <c r="E20" s="137"/>
      <c r="F20" s="130">
        <v>18</v>
      </c>
      <c r="G20" s="130" t="s">
        <v>346</v>
      </c>
      <c r="H20" s="136">
        <v>75</v>
      </c>
      <c r="I20" s="134"/>
      <c r="J20" s="134"/>
      <c r="K20" s="130">
        <v>18</v>
      </c>
      <c r="L20" s="130" t="s">
        <v>347</v>
      </c>
      <c r="M20" s="136">
        <v>147</v>
      </c>
      <c r="N20" s="134"/>
      <c r="O20" s="118"/>
      <c r="P20" s="144" t="s">
        <v>275</v>
      </c>
      <c r="Q20" s="145" t="s">
        <v>17</v>
      </c>
      <c r="R20" s="130" t="s">
        <v>19</v>
      </c>
      <c r="S20" s="130" t="s">
        <v>19</v>
      </c>
    </row>
    <row r="21" spans="1:19" ht="19.2" x14ac:dyDescent="0.3">
      <c r="A21" s="130">
        <v>19</v>
      </c>
      <c r="B21" s="130" t="s">
        <v>348</v>
      </c>
      <c r="C21" s="136">
        <v>70</v>
      </c>
      <c r="D21" s="134"/>
      <c r="E21" s="137"/>
      <c r="F21" s="130">
        <v>19</v>
      </c>
      <c r="G21" s="130" t="s">
        <v>349</v>
      </c>
      <c r="H21" s="136">
        <v>55</v>
      </c>
      <c r="I21" s="134"/>
      <c r="J21" s="134"/>
      <c r="K21" s="130">
        <v>19</v>
      </c>
      <c r="L21" s="130" t="s">
        <v>350</v>
      </c>
      <c r="M21" s="136">
        <v>155</v>
      </c>
      <c r="N21" s="134"/>
      <c r="O21" s="118"/>
      <c r="P21" s="146"/>
      <c r="Q21" s="147"/>
      <c r="R21" s="130" t="s">
        <v>23</v>
      </c>
      <c r="S21" s="130" t="s">
        <v>101</v>
      </c>
    </row>
    <row r="22" spans="1:19" ht="19.2" x14ac:dyDescent="0.3">
      <c r="A22" s="130">
        <v>20</v>
      </c>
      <c r="B22" s="130" t="s">
        <v>351</v>
      </c>
      <c r="C22" s="136">
        <v>79</v>
      </c>
      <c r="D22" s="134"/>
      <c r="E22" s="137"/>
      <c r="F22" s="130">
        <v>20</v>
      </c>
      <c r="G22" s="130" t="s">
        <v>352</v>
      </c>
      <c r="H22" s="130">
        <v>61</v>
      </c>
      <c r="I22" s="134"/>
      <c r="J22" s="134"/>
      <c r="K22" s="130">
        <v>20</v>
      </c>
      <c r="L22" s="130" t="s">
        <v>353</v>
      </c>
      <c r="M22" s="136">
        <v>100</v>
      </c>
      <c r="N22" s="134"/>
      <c r="O22" s="118"/>
      <c r="P22" s="135">
        <v>1</v>
      </c>
      <c r="Q22" s="130" t="s">
        <v>354</v>
      </c>
      <c r="R22" s="136">
        <v>99</v>
      </c>
      <c r="S22" s="136">
        <f>[1]Коеф!Q24</f>
        <v>84</v>
      </c>
    </row>
    <row r="23" spans="1:19" ht="19.2" x14ac:dyDescent="0.3">
      <c r="A23" s="130">
        <v>21</v>
      </c>
      <c r="B23" s="130" t="s">
        <v>355</v>
      </c>
      <c r="C23" s="136">
        <v>87</v>
      </c>
      <c r="D23" s="134"/>
      <c r="E23" s="137"/>
      <c r="F23" s="130">
        <v>21</v>
      </c>
      <c r="G23" s="130" t="s">
        <v>356</v>
      </c>
      <c r="H23" s="130">
        <v>67</v>
      </c>
      <c r="I23" s="134"/>
      <c r="J23" s="134"/>
      <c r="K23" s="130">
        <v>21</v>
      </c>
      <c r="L23" s="130" t="s">
        <v>357</v>
      </c>
      <c r="M23" s="136">
        <v>113</v>
      </c>
      <c r="N23" s="134"/>
      <c r="O23" s="118"/>
      <c r="P23" s="135">
        <v>2</v>
      </c>
      <c r="Q23" s="130" t="s">
        <v>358</v>
      </c>
      <c r="R23" s="136">
        <v>125</v>
      </c>
      <c r="S23" s="136">
        <f>[1]Коеф!Q25</f>
        <v>84</v>
      </c>
    </row>
    <row r="24" spans="1:19" ht="19.2" x14ac:dyDescent="0.3">
      <c r="A24" s="130">
        <v>22</v>
      </c>
      <c r="B24" s="130" t="s">
        <v>359</v>
      </c>
      <c r="C24" s="136">
        <v>75</v>
      </c>
      <c r="D24" s="134"/>
      <c r="E24" s="137"/>
      <c r="F24" s="130">
        <v>22</v>
      </c>
      <c r="G24" s="130" t="s">
        <v>360</v>
      </c>
      <c r="H24" s="130">
        <v>75</v>
      </c>
      <c r="I24" s="134"/>
      <c r="J24" s="134"/>
      <c r="K24" s="130">
        <v>22</v>
      </c>
      <c r="L24" s="130" t="s">
        <v>361</v>
      </c>
      <c r="M24" s="136">
        <v>131</v>
      </c>
      <c r="N24" s="134"/>
      <c r="O24" s="118"/>
      <c r="P24" s="135">
        <v>3</v>
      </c>
      <c r="Q24" s="130" t="s">
        <v>362</v>
      </c>
      <c r="R24" s="136">
        <v>135</v>
      </c>
      <c r="S24" s="136">
        <f>[1]Коеф!Q26</f>
        <v>71</v>
      </c>
    </row>
    <row r="25" spans="1:19" ht="19.2" x14ac:dyDescent="0.3">
      <c r="A25" s="130">
        <v>23</v>
      </c>
      <c r="B25" s="130" t="s">
        <v>363</v>
      </c>
      <c r="C25" s="136">
        <v>81</v>
      </c>
      <c r="D25" s="134"/>
      <c r="E25" s="137"/>
      <c r="F25" s="130">
        <v>23</v>
      </c>
      <c r="G25" s="130" t="s">
        <v>364</v>
      </c>
      <c r="H25" s="130">
        <v>76</v>
      </c>
      <c r="I25" s="134"/>
      <c r="J25" s="134"/>
      <c r="K25" s="130">
        <v>23</v>
      </c>
      <c r="L25" s="130" t="s">
        <v>365</v>
      </c>
      <c r="M25" s="136">
        <v>137</v>
      </c>
      <c r="N25" s="134"/>
      <c r="O25" s="118"/>
      <c r="P25" s="135">
        <v>4</v>
      </c>
      <c r="Q25" s="130" t="s">
        <v>366</v>
      </c>
      <c r="R25" s="136">
        <v>175</v>
      </c>
      <c r="S25" s="136">
        <f>[1]Коеф!Q27</f>
        <v>71</v>
      </c>
    </row>
    <row r="26" spans="1:19" ht="19.2" x14ac:dyDescent="0.3">
      <c r="A26" s="130">
        <v>24</v>
      </c>
      <c r="B26" s="130" t="s">
        <v>367</v>
      </c>
      <c r="C26" s="136">
        <v>89</v>
      </c>
      <c r="D26" s="134"/>
      <c r="E26" s="137"/>
      <c r="F26" s="130">
        <v>24</v>
      </c>
      <c r="G26" s="130" t="s">
        <v>368</v>
      </c>
      <c r="H26" s="130">
        <v>81</v>
      </c>
      <c r="I26" s="134"/>
      <c r="J26" s="118"/>
      <c r="K26" s="130">
        <v>24</v>
      </c>
      <c r="L26" s="130" t="s">
        <v>369</v>
      </c>
      <c r="M26" s="136">
        <v>164</v>
      </c>
      <c r="N26" s="134"/>
      <c r="O26" s="118"/>
      <c r="P26" s="135">
        <v>5</v>
      </c>
      <c r="Q26" s="130" t="s">
        <v>370</v>
      </c>
      <c r="R26" s="136">
        <v>195</v>
      </c>
      <c r="S26" s="136">
        <f>[1]Коеф!Q28</f>
        <v>70</v>
      </c>
    </row>
    <row r="27" spans="1:19" ht="19.2" x14ac:dyDescent="0.3">
      <c r="A27" s="130">
        <v>25</v>
      </c>
      <c r="B27" s="130" t="s">
        <v>371</v>
      </c>
      <c r="C27" s="136">
        <v>92</v>
      </c>
      <c r="D27" s="134"/>
      <c r="E27" s="137"/>
      <c r="F27" s="130">
        <v>25</v>
      </c>
      <c r="G27" s="130" t="s">
        <v>372</v>
      </c>
      <c r="H27" s="130">
        <v>93</v>
      </c>
      <c r="I27" s="134"/>
      <c r="J27" s="118"/>
      <c r="K27" s="130">
        <v>25</v>
      </c>
      <c r="L27" s="130" t="s">
        <v>373</v>
      </c>
      <c r="M27" s="136">
        <v>183</v>
      </c>
      <c r="N27" s="134"/>
      <c r="O27" s="118"/>
      <c r="P27" s="135">
        <v>6</v>
      </c>
      <c r="Q27" s="130" t="s">
        <v>374</v>
      </c>
      <c r="R27" s="136">
        <v>225</v>
      </c>
      <c r="S27" s="136">
        <f>[1]Коеф!Q29</f>
        <v>70</v>
      </c>
    </row>
    <row r="28" spans="1:19" ht="19.2" x14ac:dyDescent="0.3">
      <c r="A28" s="130">
        <v>26</v>
      </c>
      <c r="B28" s="130" t="s">
        <v>375</v>
      </c>
      <c r="C28" s="136">
        <v>98</v>
      </c>
      <c r="D28" s="134"/>
      <c r="E28" s="137"/>
      <c r="F28" s="130">
        <v>26</v>
      </c>
      <c r="G28" s="130" t="s">
        <v>376</v>
      </c>
      <c r="H28" s="130">
        <v>96</v>
      </c>
      <c r="I28" s="134"/>
      <c r="J28" s="118"/>
      <c r="K28" s="130">
        <v>26</v>
      </c>
      <c r="L28" s="130" t="s">
        <v>377</v>
      </c>
      <c r="M28" s="136">
        <v>190</v>
      </c>
      <c r="N28" s="134"/>
      <c r="O28" s="118"/>
      <c r="P28" s="135">
        <v>7</v>
      </c>
      <c r="Q28" s="130" t="s">
        <v>378</v>
      </c>
      <c r="R28" s="136">
        <v>265</v>
      </c>
      <c r="S28" s="136">
        <f>[1]Коеф!Q30</f>
        <v>70</v>
      </c>
    </row>
    <row r="29" spans="1:19" ht="19.2" x14ac:dyDescent="0.3">
      <c r="A29" s="130">
        <v>27</v>
      </c>
      <c r="B29" s="130" t="s">
        <v>379</v>
      </c>
      <c r="C29" s="136">
        <v>113</v>
      </c>
      <c r="D29" s="134"/>
      <c r="E29" s="137"/>
      <c r="F29" s="130">
        <v>27</v>
      </c>
      <c r="G29" s="130" t="s">
        <v>380</v>
      </c>
      <c r="H29" s="130">
        <v>66</v>
      </c>
      <c r="I29" s="134"/>
      <c r="J29" s="118"/>
      <c r="K29" s="130">
        <v>27</v>
      </c>
      <c r="L29" s="130" t="s">
        <v>381</v>
      </c>
      <c r="M29" s="136">
        <v>201</v>
      </c>
      <c r="N29" s="134"/>
      <c r="O29" s="118"/>
      <c r="P29" s="135">
        <v>8</v>
      </c>
      <c r="Q29" s="130" t="s">
        <v>382</v>
      </c>
      <c r="R29" s="136">
        <v>275</v>
      </c>
      <c r="S29" s="136">
        <f>[1]Коеф!Q31</f>
        <v>70</v>
      </c>
    </row>
    <row r="30" spans="1:19" ht="19.2" x14ac:dyDescent="0.3">
      <c r="A30" s="130">
        <v>28</v>
      </c>
      <c r="B30" s="130" t="s">
        <v>383</v>
      </c>
      <c r="C30" s="136">
        <v>117</v>
      </c>
      <c r="D30" s="134"/>
      <c r="E30" s="137"/>
      <c r="F30" s="130">
        <v>28</v>
      </c>
      <c r="G30" s="130" t="s">
        <v>384</v>
      </c>
      <c r="H30" s="130">
        <v>72</v>
      </c>
      <c r="I30" s="134"/>
      <c r="J30" s="118"/>
      <c r="K30" s="130">
        <v>28</v>
      </c>
      <c r="L30" s="130" t="s">
        <v>385</v>
      </c>
      <c r="M30" s="136">
        <v>115</v>
      </c>
      <c r="N30" s="134"/>
      <c r="O30" s="118"/>
      <c r="P30" s="135">
        <v>9</v>
      </c>
      <c r="Q30" s="130" t="s">
        <v>386</v>
      </c>
      <c r="R30" s="136">
        <v>340</v>
      </c>
      <c r="S30" s="136">
        <f>[1]Коеф!Q32</f>
        <v>70</v>
      </c>
    </row>
    <row r="31" spans="1:19" ht="19.2" x14ac:dyDescent="0.3">
      <c r="A31" s="130">
        <v>29</v>
      </c>
      <c r="B31" s="130" t="s">
        <v>387</v>
      </c>
      <c r="C31" s="136">
        <v>81</v>
      </c>
      <c r="D31" s="134"/>
      <c r="E31" s="137"/>
      <c r="F31" s="130">
        <v>29</v>
      </c>
      <c r="G31" s="130" t="s">
        <v>388</v>
      </c>
      <c r="H31" s="130">
        <v>75</v>
      </c>
      <c r="I31" s="134"/>
      <c r="J31" s="118"/>
      <c r="K31" s="130">
        <v>29</v>
      </c>
      <c r="L31" s="130" t="s">
        <v>389</v>
      </c>
      <c r="M31" s="136">
        <v>129</v>
      </c>
      <c r="N31" s="134"/>
      <c r="O31" s="118"/>
      <c r="P31" s="135">
        <v>10</v>
      </c>
      <c r="Q31" s="130" t="s">
        <v>390</v>
      </c>
      <c r="R31" s="136">
        <v>405</v>
      </c>
      <c r="S31" s="136">
        <f>[1]Коеф!Q33</f>
        <v>70</v>
      </c>
    </row>
    <row r="32" spans="1:19" ht="19.2" x14ac:dyDescent="0.3">
      <c r="A32" s="130">
        <v>30</v>
      </c>
      <c r="B32" s="130" t="s">
        <v>391</v>
      </c>
      <c r="C32" s="136">
        <v>89</v>
      </c>
      <c r="D32" s="134"/>
      <c r="E32" s="137"/>
      <c r="F32" s="130">
        <v>30</v>
      </c>
      <c r="G32" s="130" t="s">
        <v>392</v>
      </c>
      <c r="H32" s="130">
        <v>81</v>
      </c>
      <c r="I32" s="134"/>
      <c r="J32" s="118"/>
      <c r="K32" s="130">
        <v>30</v>
      </c>
      <c r="L32" s="130" t="s">
        <v>393</v>
      </c>
      <c r="M32" s="136">
        <v>144</v>
      </c>
      <c r="N32" s="134"/>
      <c r="O32" s="118"/>
      <c r="P32" s="135">
        <v>11</v>
      </c>
      <c r="Q32" s="130" t="s">
        <v>394</v>
      </c>
      <c r="R32" s="136">
        <v>415</v>
      </c>
      <c r="S32" s="136">
        <f>[1]Коеф!Q34</f>
        <v>70</v>
      </c>
    </row>
    <row r="33" spans="1:19" ht="19.2" x14ac:dyDescent="0.3">
      <c r="A33" s="130">
        <v>31</v>
      </c>
      <c r="B33" s="130" t="s">
        <v>395</v>
      </c>
      <c r="C33" s="136">
        <v>96</v>
      </c>
      <c r="D33" s="134"/>
      <c r="E33" s="137"/>
      <c r="F33" s="130">
        <v>31</v>
      </c>
      <c r="G33" s="130" t="s">
        <v>396</v>
      </c>
      <c r="H33" s="130">
        <v>89</v>
      </c>
      <c r="I33" s="134"/>
      <c r="J33" s="118"/>
      <c r="K33" s="130">
        <v>31</v>
      </c>
      <c r="L33" s="130" t="s">
        <v>397</v>
      </c>
      <c r="M33" s="136">
        <v>150</v>
      </c>
      <c r="N33" s="134"/>
      <c r="O33" s="118"/>
      <c r="P33" s="135">
        <v>12</v>
      </c>
      <c r="Q33" s="130" t="s">
        <v>398</v>
      </c>
      <c r="R33" s="136">
        <v>485</v>
      </c>
      <c r="S33" s="136">
        <f>[1]Коеф!Q35</f>
        <v>70</v>
      </c>
    </row>
    <row r="34" spans="1:19" ht="19.2" x14ac:dyDescent="0.3">
      <c r="A34" s="130">
        <v>32</v>
      </c>
      <c r="B34" s="130" t="s">
        <v>399</v>
      </c>
      <c r="C34" s="136">
        <v>111</v>
      </c>
      <c r="D34" s="134"/>
      <c r="E34" s="137"/>
      <c r="F34" s="130">
        <v>32</v>
      </c>
      <c r="G34" s="130" t="s">
        <v>400</v>
      </c>
      <c r="H34" s="130">
        <v>92</v>
      </c>
      <c r="I34" s="134"/>
      <c r="J34" s="118"/>
      <c r="K34" s="130">
        <v>32</v>
      </c>
      <c r="L34" s="130" t="s">
        <v>401</v>
      </c>
      <c r="M34" s="136">
        <v>166</v>
      </c>
      <c r="N34" s="134"/>
      <c r="O34" s="118"/>
      <c r="P34" s="135">
        <v>13</v>
      </c>
      <c r="Q34" s="130" t="s">
        <v>402</v>
      </c>
      <c r="R34" s="136">
        <v>565</v>
      </c>
      <c r="S34" s="136">
        <f>[1]Коеф!Q36</f>
        <v>70</v>
      </c>
    </row>
    <row r="35" spans="1:19" ht="19.2" x14ac:dyDescent="0.3">
      <c r="A35" s="130">
        <v>33</v>
      </c>
      <c r="B35" s="130" t="s">
        <v>403</v>
      </c>
      <c r="C35" s="136">
        <v>119</v>
      </c>
      <c r="D35" s="134"/>
      <c r="E35" s="137"/>
      <c r="F35" s="130">
        <v>33</v>
      </c>
      <c r="G35" s="130" t="s">
        <v>404</v>
      </c>
      <c r="H35" s="130">
        <v>98</v>
      </c>
      <c r="I35" s="134"/>
      <c r="J35" s="118"/>
      <c r="K35" s="130">
        <v>33</v>
      </c>
      <c r="L35" s="130" t="s">
        <v>405</v>
      </c>
      <c r="M35" s="136">
        <v>186</v>
      </c>
      <c r="N35" s="134"/>
      <c r="O35" s="118"/>
      <c r="P35" s="135">
        <v>14</v>
      </c>
      <c r="Q35" s="130" t="s">
        <v>406</v>
      </c>
      <c r="R35" s="136">
        <v>635</v>
      </c>
      <c r="S35" s="136">
        <f>[1]Коеф!Q37</f>
        <v>70</v>
      </c>
    </row>
    <row r="36" spans="1:19" ht="19.2" x14ac:dyDescent="0.3">
      <c r="A36" s="130">
        <v>34</v>
      </c>
      <c r="B36" s="130" t="s">
        <v>407</v>
      </c>
      <c r="C36" s="136">
        <v>123</v>
      </c>
      <c r="D36" s="134"/>
      <c r="E36" s="137"/>
      <c r="F36" s="130">
        <v>34</v>
      </c>
      <c r="G36" s="130" t="s">
        <v>408</v>
      </c>
      <c r="H36" s="130">
        <v>113</v>
      </c>
      <c r="I36" s="134"/>
      <c r="J36" s="118"/>
      <c r="K36" s="130">
        <v>34</v>
      </c>
      <c r="L36" s="130" t="s">
        <v>409</v>
      </c>
      <c r="M36" s="136">
        <v>194</v>
      </c>
      <c r="N36" s="134"/>
      <c r="O36" s="118"/>
      <c r="P36" s="135">
        <v>15</v>
      </c>
      <c r="Q36" s="130" t="s">
        <v>410</v>
      </c>
      <c r="R36" s="136">
        <v>585</v>
      </c>
      <c r="S36" s="136">
        <f>[1]Коеф!Q38</f>
        <v>70</v>
      </c>
    </row>
    <row r="37" spans="1:19" ht="19.2" x14ac:dyDescent="0.3">
      <c r="A37" s="130">
        <v>35</v>
      </c>
      <c r="B37" s="130" t="s">
        <v>411</v>
      </c>
      <c r="C37" s="136">
        <v>127</v>
      </c>
      <c r="D37" s="134"/>
      <c r="E37" s="134"/>
      <c r="F37" s="130">
        <v>35</v>
      </c>
      <c r="G37" s="130" t="s">
        <v>412</v>
      </c>
      <c r="H37" s="130">
        <v>117</v>
      </c>
      <c r="I37" s="134"/>
      <c r="J37" s="118"/>
      <c r="K37" s="130">
        <v>35</v>
      </c>
      <c r="L37" s="130" t="s">
        <v>413</v>
      </c>
      <c r="M37" s="136">
        <v>215</v>
      </c>
      <c r="N37" s="134"/>
      <c r="O37" s="118"/>
      <c r="P37" s="135">
        <v>16</v>
      </c>
      <c r="Q37" s="130" t="s">
        <v>414</v>
      </c>
      <c r="R37" s="136">
        <v>675</v>
      </c>
      <c r="S37" s="136">
        <f>[1]Коеф!Q39</f>
        <v>70</v>
      </c>
    </row>
    <row r="38" spans="1:19" ht="19.2" x14ac:dyDescent="0.3">
      <c r="A38" s="130">
        <v>36</v>
      </c>
      <c r="B38" s="130" t="s">
        <v>415</v>
      </c>
      <c r="C38" s="136">
        <v>116</v>
      </c>
      <c r="D38" s="134"/>
      <c r="E38" s="134"/>
      <c r="F38" s="130">
        <v>36</v>
      </c>
      <c r="G38" s="130" t="s">
        <v>416</v>
      </c>
      <c r="H38" s="130">
        <v>100</v>
      </c>
      <c r="I38" s="134"/>
      <c r="J38" s="118"/>
      <c r="K38" s="130">
        <v>36</v>
      </c>
      <c r="L38" s="130" t="s">
        <v>417</v>
      </c>
      <c r="M38" s="136">
        <v>231</v>
      </c>
      <c r="N38" s="134"/>
      <c r="O38" s="118"/>
      <c r="P38" s="135">
        <v>17</v>
      </c>
      <c r="Q38" s="130" t="s">
        <v>418</v>
      </c>
      <c r="R38" s="136">
        <v>755</v>
      </c>
      <c r="S38" s="136">
        <f>[1]Коеф!Q40</f>
        <v>70</v>
      </c>
    </row>
    <row r="39" spans="1:19" ht="19.2" x14ac:dyDescent="0.3">
      <c r="A39" s="130">
        <v>37</v>
      </c>
      <c r="B39" s="130" t="s">
        <v>419</v>
      </c>
      <c r="C39" s="136">
        <v>134</v>
      </c>
      <c r="D39" s="134"/>
      <c r="E39" s="134"/>
      <c r="F39" s="130">
        <v>37</v>
      </c>
      <c r="G39" s="130" t="s">
        <v>420</v>
      </c>
      <c r="H39" s="130">
        <v>110</v>
      </c>
      <c r="I39" s="134"/>
      <c r="J39" s="118"/>
      <c r="K39" s="130">
        <v>37</v>
      </c>
      <c r="L39" s="130" t="s">
        <v>421</v>
      </c>
      <c r="M39" s="136">
        <v>261</v>
      </c>
      <c r="N39" s="134"/>
      <c r="O39" s="118"/>
      <c r="P39" s="135">
        <v>18</v>
      </c>
      <c r="Q39" s="130" t="s">
        <v>422</v>
      </c>
      <c r="R39" s="136">
        <v>860</v>
      </c>
      <c r="S39" s="136">
        <f>[1]Коеф!Q41</f>
        <v>70</v>
      </c>
    </row>
    <row r="40" spans="1:19" ht="19.2" x14ac:dyDescent="0.3">
      <c r="A40" s="130">
        <v>38</v>
      </c>
      <c r="B40" s="130" t="s">
        <v>423</v>
      </c>
      <c r="C40" s="136">
        <v>139</v>
      </c>
      <c r="D40" s="134"/>
      <c r="E40" s="134"/>
      <c r="F40" s="130">
        <v>38</v>
      </c>
      <c r="G40" s="130" t="s">
        <v>424</v>
      </c>
      <c r="H40" s="130">
        <v>120</v>
      </c>
      <c r="I40" s="134"/>
      <c r="J40" s="118"/>
      <c r="K40" s="130">
        <v>38</v>
      </c>
      <c r="L40" s="130" t="s">
        <v>425</v>
      </c>
      <c r="M40" s="136">
        <v>274</v>
      </c>
      <c r="N40" s="134"/>
      <c r="O40" s="118"/>
      <c r="P40" s="135">
        <v>19</v>
      </c>
      <c r="Q40" s="130" t="s">
        <v>426</v>
      </c>
      <c r="R40" s="136">
        <v>1060</v>
      </c>
      <c r="S40" s="136">
        <f>[1]Коеф!Q42</f>
        <v>70</v>
      </c>
    </row>
    <row r="41" spans="1:19" ht="19.2" x14ac:dyDescent="0.3">
      <c r="A41" s="130">
        <v>39</v>
      </c>
      <c r="B41" s="130" t="s">
        <v>427</v>
      </c>
      <c r="C41" s="136">
        <v>108</v>
      </c>
      <c r="D41" s="134"/>
      <c r="E41" s="134"/>
      <c r="F41" s="130">
        <v>39</v>
      </c>
      <c r="G41" s="130" t="s">
        <v>428</v>
      </c>
      <c r="H41" s="130">
        <v>125</v>
      </c>
      <c r="I41" s="134"/>
      <c r="J41" s="118"/>
      <c r="K41" s="130">
        <v>39</v>
      </c>
      <c r="L41" s="130" t="s">
        <v>429</v>
      </c>
      <c r="M41" s="136">
        <v>154</v>
      </c>
      <c r="N41" s="134"/>
      <c r="O41" s="118"/>
      <c r="P41" s="135">
        <v>20</v>
      </c>
      <c r="Q41" s="130" t="s">
        <v>430</v>
      </c>
      <c r="R41" s="136">
        <v>1255</v>
      </c>
      <c r="S41" s="136">
        <f>[1]Коеф!Q43</f>
        <v>70</v>
      </c>
    </row>
    <row r="42" spans="1:19" ht="19.2" x14ac:dyDescent="0.3">
      <c r="A42" s="130">
        <v>40</v>
      </c>
      <c r="B42" s="130" t="s">
        <v>431</v>
      </c>
      <c r="C42" s="136">
        <v>124</v>
      </c>
      <c r="D42" s="134"/>
      <c r="E42" s="134"/>
      <c r="F42" s="130">
        <v>40</v>
      </c>
      <c r="G42" s="130" t="s">
        <v>432</v>
      </c>
      <c r="H42" s="130">
        <v>134</v>
      </c>
      <c r="I42" s="134"/>
      <c r="J42" s="118"/>
      <c r="K42" s="130">
        <v>40</v>
      </c>
      <c r="L42" s="130" t="s">
        <v>433</v>
      </c>
      <c r="M42" s="136">
        <v>184</v>
      </c>
      <c r="N42" s="134"/>
      <c r="O42" s="118"/>
      <c r="P42" s="135">
        <v>21</v>
      </c>
      <c r="Q42" s="130" t="s">
        <v>434</v>
      </c>
      <c r="R42" s="136">
        <v>1095</v>
      </c>
      <c r="S42" s="136">
        <f>[1]Коеф!Q44</f>
        <v>70</v>
      </c>
    </row>
    <row r="43" spans="1:19" ht="19.2" x14ac:dyDescent="0.3">
      <c r="A43" s="130">
        <v>41</v>
      </c>
      <c r="B43" s="130" t="s">
        <v>435</v>
      </c>
      <c r="C43" s="136">
        <v>127</v>
      </c>
      <c r="D43" s="134"/>
      <c r="E43" s="134"/>
      <c r="F43" s="130">
        <v>41</v>
      </c>
      <c r="G43" s="130" t="s">
        <v>436</v>
      </c>
      <c r="H43" s="130">
        <v>149</v>
      </c>
      <c r="I43" s="134"/>
      <c r="J43" s="118"/>
      <c r="K43" s="130">
        <v>41</v>
      </c>
      <c r="L43" s="130" t="s">
        <v>437</v>
      </c>
      <c r="M43" s="136">
        <v>193</v>
      </c>
      <c r="N43" s="134"/>
      <c r="O43" s="118"/>
      <c r="P43" s="135">
        <v>22</v>
      </c>
      <c r="Q43" s="130" t="s">
        <v>438</v>
      </c>
      <c r="R43" s="136">
        <v>1340</v>
      </c>
      <c r="S43" s="136">
        <f>[1]Коеф!Q45</f>
        <v>70</v>
      </c>
    </row>
    <row r="44" spans="1:19" ht="19.2" x14ac:dyDescent="0.3">
      <c r="A44" s="130">
        <v>42</v>
      </c>
      <c r="B44" s="130" t="s">
        <v>439</v>
      </c>
      <c r="C44" s="136">
        <v>94</v>
      </c>
      <c r="D44" s="134"/>
      <c r="E44" s="134"/>
      <c r="F44" s="130">
        <v>42</v>
      </c>
      <c r="G44" s="130" t="s">
        <v>440</v>
      </c>
      <c r="H44" s="130">
        <v>155</v>
      </c>
      <c r="I44" s="134"/>
      <c r="J44" s="118"/>
      <c r="K44" s="130">
        <v>42</v>
      </c>
      <c r="L44" s="130" t="s">
        <v>441</v>
      </c>
      <c r="M44" s="136">
        <v>228</v>
      </c>
      <c r="N44" s="134"/>
      <c r="O44" s="118"/>
      <c r="P44" s="135">
        <v>23</v>
      </c>
      <c r="Q44" s="130" t="s">
        <v>442</v>
      </c>
      <c r="R44" s="136">
        <v>1770</v>
      </c>
      <c r="S44" s="136">
        <f>[1]Коеф!Q46</f>
        <v>70</v>
      </c>
    </row>
    <row r="45" spans="1:19" ht="19.2" x14ac:dyDescent="0.3">
      <c r="A45" s="130">
        <v>43</v>
      </c>
      <c r="B45" s="130" t="s">
        <v>443</v>
      </c>
      <c r="C45" s="136">
        <v>103</v>
      </c>
      <c r="D45" s="134"/>
      <c r="E45" s="134"/>
      <c r="F45" s="130">
        <v>43</v>
      </c>
      <c r="G45" s="130" t="s">
        <v>444</v>
      </c>
      <c r="H45" s="130">
        <v>161</v>
      </c>
      <c r="I45" s="134"/>
      <c r="J45" s="118"/>
      <c r="K45" s="130">
        <v>43</v>
      </c>
      <c r="L45" s="130" t="s">
        <v>445</v>
      </c>
      <c r="M45" s="136">
        <v>254</v>
      </c>
      <c r="N45" s="134"/>
      <c r="O45" s="8"/>
      <c r="P45" s="135">
        <v>24</v>
      </c>
      <c r="Q45" s="130" t="s">
        <v>446</v>
      </c>
      <c r="R45" s="136">
        <v>2680</v>
      </c>
      <c r="S45" s="136">
        <f>[1]Коеф!Q47</f>
        <v>131</v>
      </c>
    </row>
    <row r="46" spans="1:19" ht="19.2" x14ac:dyDescent="0.3">
      <c r="A46" s="130">
        <v>44</v>
      </c>
      <c r="B46" s="130" t="s">
        <v>447</v>
      </c>
      <c r="C46" s="136">
        <v>112</v>
      </c>
      <c r="D46" s="134"/>
      <c r="E46" s="134"/>
      <c r="F46" s="130">
        <v>44</v>
      </c>
      <c r="G46" s="130" t="s">
        <v>448</v>
      </c>
      <c r="H46" s="130">
        <v>192</v>
      </c>
      <c r="I46" s="134"/>
      <c r="J46" s="118"/>
      <c r="K46" s="130">
        <v>44</v>
      </c>
      <c r="L46" s="130" t="s">
        <v>449</v>
      </c>
      <c r="M46" s="136">
        <v>272</v>
      </c>
      <c r="N46" s="134"/>
      <c r="O46" s="8"/>
      <c r="P46" s="85" t="s">
        <v>450</v>
      </c>
      <c r="Q46" s="148"/>
      <c r="R46" s="148"/>
      <c r="S46" s="86"/>
    </row>
    <row r="47" spans="1:19" ht="19.2" x14ac:dyDescent="0.3">
      <c r="A47" s="130">
        <v>45</v>
      </c>
      <c r="B47" s="130" t="s">
        <v>451</v>
      </c>
      <c r="C47" s="136">
        <v>117</v>
      </c>
      <c r="D47" s="134"/>
      <c r="E47" s="134"/>
      <c r="F47" s="130">
        <v>45</v>
      </c>
      <c r="G47" s="149" t="s">
        <v>452</v>
      </c>
      <c r="H47" s="130">
        <v>212</v>
      </c>
      <c r="I47" s="134"/>
      <c r="J47" s="118"/>
      <c r="K47" s="130">
        <v>45</v>
      </c>
      <c r="L47" s="130" t="s">
        <v>453</v>
      </c>
      <c r="M47" s="136">
        <v>314</v>
      </c>
      <c r="N47" s="134"/>
      <c r="O47" s="118"/>
      <c r="P47" s="87"/>
      <c r="Q47" s="150"/>
      <c r="R47" s="150"/>
      <c r="S47" s="88"/>
    </row>
    <row r="48" spans="1:19" ht="19.2" x14ac:dyDescent="0.3">
      <c r="A48" s="130">
        <v>46</v>
      </c>
      <c r="B48" s="130" t="s">
        <v>454</v>
      </c>
      <c r="C48" s="136">
        <v>132</v>
      </c>
      <c r="D48" s="134"/>
      <c r="E48" s="134"/>
      <c r="F48" s="130">
        <v>46</v>
      </c>
      <c r="G48" s="130" t="s">
        <v>455</v>
      </c>
      <c r="H48" s="130">
        <v>218</v>
      </c>
      <c r="I48" s="134"/>
      <c r="J48" s="118"/>
      <c r="K48" s="130">
        <v>46</v>
      </c>
      <c r="L48" s="130" t="s">
        <v>456</v>
      </c>
      <c r="M48" s="136">
        <v>199</v>
      </c>
      <c r="N48" s="134"/>
      <c r="O48" s="118"/>
      <c r="P48" s="144" t="s">
        <v>275</v>
      </c>
      <c r="Q48" s="145" t="s">
        <v>17</v>
      </c>
      <c r="R48" s="130" t="s">
        <v>19</v>
      </c>
      <c r="S48" s="130" t="s">
        <v>19</v>
      </c>
    </row>
    <row r="49" spans="1:19" ht="19.2" x14ac:dyDescent="0.3">
      <c r="A49" s="130">
        <v>47</v>
      </c>
      <c r="B49" s="130" t="s">
        <v>457</v>
      </c>
      <c r="C49" s="136">
        <v>139</v>
      </c>
      <c r="D49" s="134"/>
      <c r="E49" s="134"/>
      <c r="F49" s="130">
        <v>47</v>
      </c>
      <c r="G49" s="130" t="s">
        <v>458</v>
      </c>
      <c r="H49" s="130">
        <v>280</v>
      </c>
      <c r="I49" s="134"/>
      <c r="J49" s="118"/>
      <c r="K49" s="130">
        <v>47</v>
      </c>
      <c r="L49" s="130" t="s">
        <v>459</v>
      </c>
      <c r="M49" s="136">
        <v>210</v>
      </c>
      <c r="N49" s="134"/>
      <c r="O49" s="118"/>
      <c r="P49" s="146"/>
      <c r="Q49" s="147"/>
      <c r="R49" s="130" t="s">
        <v>23</v>
      </c>
      <c r="S49" s="130" t="s">
        <v>101</v>
      </c>
    </row>
    <row r="50" spans="1:19" ht="19.2" x14ac:dyDescent="0.3">
      <c r="A50" s="130">
        <v>48</v>
      </c>
      <c r="B50" s="130" t="s">
        <v>460</v>
      </c>
      <c r="C50" s="136">
        <v>144</v>
      </c>
      <c r="D50" s="134"/>
      <c r="E50" s="134"/>
      <c r="F50" s="130">
        <v>48</v>
      </c>
      <c r="G50" s="130" t="s">
        <v>461</v>
      </c>
      <c r="H50" s="130">
        <v>158</v>
      </c>
      <c r="I50" s="134"/>
      <c r="J50" s="118"/>
      <c r="K50" s="130">
        <v>48</v>
      </c>
      <c r="L50" s="130" t="s">
        <v>462</v>
      </c>
      <c r="M50" s="136">
        <v>235</v>
      </c>
      <c r="N50" s="134"/>
      <c r="O50" s="118"/>
      <c r="P50" s="130">
        <v>1</v>
      </c>
      <c r="Q50" s="130" t="s">
        <v>463</v>
      </c>
      <c r="R50" s="136">
        <v>1170</v>
      </c>
      <c r="S50" s="136">
        <f>[1]Коеф!Q13</f>
        <v>130</v>
      </c>
    </row>
    <row r="51" spans="1:19" ht="19.2" x14ac:dyDescent="0.3">
      <c r="A51" s="130">
        <v>49</v>
      </c>
      <c r="B51" s="130" t="s">
        <v>464</v>
      </c>
      <c r="C51" s="136">
        <v>150</v>
      </c>
      <c r="D51" s="134"/>
      <c r="E51" s="134"/>
      <c r="F51" s="130">
        <v>49</v>
      </c>
      <c r="G51" s="130" t="s">
        <v>465</v>
      </c>
      <c r="H51" s="136">
        <v>169</v>
      </c>
      <c r="I51" s="134"/>
      <c r="J51" s="118"/>
      <c r="K51" s="130">
        <v>49</v>
      </c>
      <c r="L51" s="130" t="s">
        <v>466</v>
      </c>
      <c r="M51" s="136">
        <v>245</v>
      </c>
      <c r="N51" s="134"/>
      <c r="O51" s="118"/>
      <c r="P51" s="130">
        <v>2</v>
      </c>
      <c r="Q51" s="130" t="s">
        <v>467</v>
      </c>
      <c r="R51" s="136">
        <v>1400</v>
      </c>
      <c r="S51" s="136">
        <f>[1]Коеф!Q14</f>
        <v>130</v>
      </c>
    </row>
    <row r="52" spans="1:19" ht="19.2" x14ac:dyDescent="0.3">
      <c r="A52" s="130">
        <v>50</v>
      </c>
      <c r="B52" s="130" t="s">
        <v>468</v>
      </c>
      <c r="C52" s="136">
        <v>178</v>
      </c>
      <c r="D52" s="134"/>
      <c r="E52" s="134"/>
      <c r="F52" s="130">
        <v>50</v>
      </c>
      <c r="G52" s="130" t="s">
        <v>469</v>
      </c>
      <c r="H52" s="136">
        <v>196</v>
      </c>
      <c r="I52" s="134"/>
      <c r="J52" s="118"/>
      <c r="K52" s="130">
        <v>50</v>
      </c>
      <c r="L52" s="130" t="s">
        <v>470</v>
      </c>
      <c r="M52" s="136">
        <v>291</v>
      </c>
      <c r="N52" s="134"/>
      <c r="O52" s="118"/>
      <c r="P52" s="130">
        <v>3</v>
      </c>
      <c r="Q52" s="130" t="s">
        <v>471</v>
      </c>
      <c r="R52" s="136">
        <v>1620</v>
      </c>
      <c r="S52" s="136">
        <f>[1]Коеф!Q15</f>
        <v>130</v>
      </c>
    </row>
    <row r="53" spans="1:19" ht="19.2" x14ac:dyDescent="0.3">
      <c r="A53" s="130">
        <v>51</v>
      </c>
      <c r="B53" s="130" t="s">
        <v>472</v>
      </c>
      <c r="C53" s="136">
        <v>100</v>
      </c>
      <c r="D53" s="134"/>
      <c r="E53" s="134"/>
      <c r="F53" s="130">
        <v>51</v>
      </c>
      <c r="G53" s="130" t="s">
        <v>473</v>
      </c>
      <c r="H53" s="136">
        <v>204</v>
      </c>
      <c r="I53" s="134"/>
      <c r="J53" s="118"/>
      <c r="K53" s="130">
        <v>51</v>
      </c>
      <c r="L53" s="130" t="s">
        <v>474</v>
      </c>
      <c r="M53" s="136">
        <v>215</v>
      </c>
      <c r="N53" s="134"/>
      <c r="O53" s="118"/>
      <c r="P53" s="130">
        <v>4</v>
      </c>
      <c r="Q53" s="130" t="s">
        <v>475</v>
      </c>
      <c r="R53" s="136">
        <v>2450</v>
      </c>
      <c r="S53" s="136">
        <f>[1]Коеф!Q16</f>
        <v>130</v>
      </c>
    </row>
    <row r="54" spans="1:19" ht="19.2" x14ac:dyDescent="0.3">
      <c r="A54" s="130">
        <v>52</v>
      </c>
      <c r="B54" s="130" t="s">
        <v>476</v>
      </c>
      <c r="C54" s="136">
        <v>120</v>
      </c>
      <c r="D54" s="134"/>
      <c r="E54" s="134"/>
      <c r="F54" s="130">
        <v>52</v>
      </c>
      <c r="G54" s="130" t="s">
        <v>477</v>
      </c>
      <c r="H54" s="136">
        <v>244</v>
      </c>
      <c r="I54" s="134"/>
      <c r="J54" s="118"/>
      <c r="K54" s="130">
        <v>52</v>
      </c>
      <c r="L54" s="130" t="s">
        <v>478</v>
      </c>
      <c r="M54" s="136">
        <v>247</v>
      </c>
      <c r="N54" s="134"/>
      <c r="O54" s="118"/>
      <c r="P54" s="130">
        <v>5</v>
      </c>
      <c r="Q54" s="130" t="s">
        <v>479</v>
      </c>
      <c r="R54" s="136">
        <v>2805</v>
      </c>
      <c r="S54" s="136">
        <f>[1]Коеф!Q17</f>
        <v>130</v>
      </c>
    </row>
    <row r="55" spans="1:19" ht="19.2" x14ac:dyDescent="0.3">
      <c r="A55" s="130">
        <v>53</v>
      </c>
      <c r="B55" s="130" t="s">
        <v>480</v>
      </c>
      <c r="C55" s="136">
        <v>125</v>
      </c>
      <c r="D55" s="134"/>
      <c r="E55" s="134"/>
      <c r="F55" s="130">
        <v>53</v>
      </c>
      <c r="G55" s="130" t="s">
        <v>481</v>
      </c>
      <c r="H55" s="136">
        <v>271</v>
      </c>
      <c r="I55" s="134"/>
      <c r="J55" s="118"/>
      <c r="K55" s="130">
        <v>53</v>
      </c>
      <c r="L55" s="130" t="s">
        <v>482</v>
      </c>
      <c r="M55" s="136">
        <v>259</v>
      </c>
      <c r="N55" s="134"/>
      <c r="O55" s="118"/>
      <c r="P55" s="130">
        <v>6</v>
      </c>
      <c r="Q55" s="130" t="s">
        <v>483</v>
      </c>
      <c r="R55" s="136">
        <v>3340</v>
      </c>
      <c r="S55" s="136">
        <f>[1]Коеф!Q18</f>
        <v>130</v>
      </c>
    </row>
    <row r="56" spans="1:19" ht="19.2" x14ac:dyDescent="0.3">
      <c r="A56" s="130">
        <v>54</v>
      </c>
      <c r="B56" s="130" t="s">
        <v>484</v>
      </c>
      <c r="C56" s="136">
        <v>139</v>
      </c>
      <c r="D56" s="134"/>
      <c r="E56" s="134"/>
      <c r="F56" s="130">
        <v>54</v>
      </c>
      <c r="G56" s="130" t="s">
        <v>485</v>
      </c>
      <c r="H56" s="136">
        <v>280</v>
      </c>
      <c r="I56" s="134"/>
      <c r="J56" s="118"/>
      <c r="K56" s="130">
        <v>54</v>
      </c>
      <c r="L56" s="130" t="s">
        <v>486</v>
      </c>
      <c r="M56" s="136">
        <v>308</v>
      </c>
      <c r="N56" s="134"/>
      <c r="O56" s="8"/>
      <c r="P56" s="130">
        <v>7</v>
      </c>
      <c r="Q56" s="130" t="s">
        <v>487</v>
      </c>
      <c r="R56" s="136">
        <v>4860</v>
      </c>
      <c r="S56" s="136">
        <f>[1]Коеф!Q19</f>
        <v>133</v>
      </c>
    </row>
    <row r="57" spans="1:19" ht="19.2" x14ac:dyDescent="0.3">
      <c r="A57" s="130">
        <v>55</v>
      </c>
      <c r="B57" s="130" t="s">
        <v>488</v>
      </c>
      <c r="C57" s="136">
        <v>149</v>
      </c>
      <c r="D57" s="134"/>
      <c r="E57" s="134"/>
      <c r="F57" s="130">
        <v>55</v>
      </c>
      <c r="G57" s="130" t="s">
        <v>489</v>
      </c>
      <c r="H57" s="136">
        <v>321</v>
      </c>
      <c r="I57" s="134"/>
      <c r="J57" s="118"/>
      <c r="K57" s="130">
        <v>55</v>
      </c>
      <c r="L57" s="130" t="s">
        <v>490</v>
      </c>
      <c r="M57" s="136">
        <v>367</v>
      </c>
      <c r="N57" s="134"/>
      <c r="O57" s="8"/>
      <c r="P57" s="130">
        <v>7</v>
      </c>
      <c r="Q57" s="130" t="s">
        <v>491</v>
      </c>
      <c r="R57" s="136">
        <v>7680</v>
      </c>
      <c r="S57" s="136">
        <f>[1]Коеф!Q20</f>
        <v>133</v>
      </c>
    </row>
    <row r="58" spans="1:19" ht="19.2" x14ac:dyDescent="0.3">
      <c r="A58" s="130">
        <v>56</v>
      </c>
      <c r="B58" s="130" t="s">
        <v>492</v>
      </c>
      <c r="C58" s="136">
        <v>155</v>
      </c>
      <c r="D58" s="134"/>
      <c r="E58" s="134"/>
      <c r="F58" s="130">
        <v>56</v>
      </c>
      <c r="G58" s="130" t="s">
        <v>493</v>
      </c>
      <c r="H58" s="130">
        <v>361</v>
      </c>
      <c r="I58" s="134"/>
      <c r="J58" s="118"/>
      <c r="K58" s="130">
        <v>56</v>
      </c>
      <c r="L58" s="130" t="s">
        <v>494</v>
      </c>
      <c r="M58" s="136">
        <v>426</v>
      </c>
      <c r="N58" s="134"/>
      <c r="O58" s="118"/>
      <c r="P58" s="151" t="s">
        <v>495</v>
      </c>
      <c r="Q58" s="152"/>
      <c r="R58" s="152"/>
      <c r="S58" s="153"/>
    </row>
    <row r="59" spans="1:19" ht="19.2" x14ac:dyDescent="0.3">
      <c r="A59" s="130">
        <v>57</v>
      </c>
      <c r="B59" s="130" t="s">
        <v>496</v>
      </c>
      <c r="C59" s="136">
        <v>161</v>
      </c>
      <c r="D59" s="134"/>
      <c r="E59" s="134"/>
      <c r="F59" s="130">
        <v>57</v>
      </c>
      <c r="G59" s="130" t="s">
        <v>497</v>
      </c>
      <c r="H59" s="136">
        <v>222</v>
      </c>
      <c r="I59" s="134"/>
      <c r="J59" s="118"/>
      <c r="K59" s="130">
        <v>57</v>
      </c>
      <c r="L59" s="130" t="s">
        <v>498</v>
      </c>
      <c r="M59" s="136">
        <v>313</v>
      </c>
      <c r="N59" s="134"/>
      <c r="O59" s="118"/>
      <c r="P59" s="154"/>
      <c r="Q59" s="155"/>
      <c r="R59" s="155"/>
      <c r="S59" s="156"/>
    </row>
    <row r="60" spans="1:19" ht="19.2" x14ac:dyDescent="0.3">
      <c r="A60" s="130">
        <v>58</v>
      </c>
      <c r="B60" s="130" t="s">
        <v>499</v>
      </c>
      <c r="C60" s="136">
        <v>192</v>
      </c>
      <c r="D60" s="134"/>
      <c r="E60" s="134"/>
      <c r="F60" s="130">
        <v>58</v>
      </c>
      <c r="G60" s="130" t="s">
        <v>500</v>
      </c>
      <c r="H60" s="136">
        <v>227</v>
      </c>
      <c r="I60" s="134"/>
      <c r="J60" s="118"/>
      <c r="K60" s="130">
        <v>58</v>
      </c>
      <c r="L60" s="130" t="s">
        <v>501</v>
      </c>
      <c r="M60" s="136">
        <v>368</v>
      </c>
      <c r="N60" s="134"/>
      <c r="O60" s="118"/>
      <c r="P60" s="144" t="s">
        <v>275</v>
      </c>
      <c r="Q60" s="145" t="s">
        <v>17</v>
      </c>
      <c r="R60" s="130" t="s">
        <v>19</v>
      </c>
      <c r="S60" s="130" t="s">
        <v>19</v>
      </c>
    </row>
    <row r="61" spans="1:19" ht="19.2" x14ac:dyDescent="0.3">
      <c r="A61" s="130">
        <v>59</v>
      </c>
      <c r="B61" s="130" t="s">
        <v>502</v>
      </c>
      <c r="C61" s="136">
        <v>142</v>
      </c>
      <c r="D61" s="134"/>
      <c r="E61" s="134"/>
      <c r="F61" s="130">
        <v>59</v>
      </c>
      <c r="G61" s="130" t="s">
        <v>503</v>
      </c>
      <c r="H61" s="136">
        <v>237</v>
      </c>
      <c r="I61" s="134"/>
      <c r="J61" s="118"/>
      <c r="K61" s="130">
        <v>59</v>
      </c>
      <c r="L61" s="130" t="s">
        <v>504</v>
      </c>
      <c r="M61" s="136">
        <v>439</v>
      </c>
      <c r="N61" s="134"/>
      <c r="O61" s="118"/>
      <c r="P61" s="146"/>
      <c r="Q61" s="147"/>
      <c r="R61" s="130" t="s">
        <v>23</v>
      </c>
      <c r="S61" s="130" t="s">
        <v>101</v>
      </c>
    </row>
    <row r="62" spans="1:19" ht="19.2" x14ac:dyDescent="0.3">
      <c r="A62" s="130">
        <v>60</v>
      </c>
      <c r="B62" s="130" t="s">
        <v>505</v>
      </c>
      <c r="C62" s="136">
        <v>156</v>
      </c>
      <c r="D62" s="134"/>
      <c r="E62" s="134"/>
      <c r="F62" s="130">
        <v>60</v>
      </c>
      <c r="G62" s="130" t="s">
        <v>506</v>
      </c>
      <c r="H62" s="136">
        <v>255</v>
      </c>
      <c r="I62" s="134"/>
      <c r="J62" s="118"/>
      <c r="K62" s="130">
        <v>60</v>
      </c>
      <c r="L62" s="130" t="s">
        <v>507</v>
      </c>
      <c r="M62" s="136">
        <v>509</v>
      </c>
      <c r="N62" s="134"/>
      <c r="O62" s="118"/>
      <c r="P62" s="135">
        <v>1</v>
      </c>
      <c r="Q62" s="130" t="s">
        <v>508</v>
      </c>
      <c r="R62" s="130">
        <v>415</v>
      </c>
      <c r="S62" s="130">
        <f>[1]Коеф!Q1</f>
        <v>70</v>
      </c>
    </row>
    <row r="63" spans="1:19" ht="19.2" x14ac:dyDescent="0.3">
      <c r="A63" s="130">
        <v>61</v>
      </c>
      <c r="B63" s="130" t="s">
        <v>509</v>
      </c>
      <c r="C63" s="136">
        <v>175</v>
      </c>
      <c r="D63" s="134"/>
      <c r="E63" s="134"/>
      <c r="F63" s="130">
        <v>61</v>
      </c>
      <c r="G63" s="130" t="s">
        <v>510</v>
      </c>
      <c r="H63" s="136">
        <v>297</v>
      </c>
      <c r="I63" s="134"/>
      <c r="J63" s="118"/>
      <c r="K63" s="130">
        <v>61</v>
      </c>
      <c r="L63" s="130" t="s">
        <v>511</v>
      </c>
      <c r="M63" s="136">
        <v>359</v>
      </c>
      <c r="N63" s="134"/>
      <c r="O63" s="118"/>
      <c r="P63" s="130">
        <v>2</v>
      </c>
      <c r="Q63" s="130" t="s">
        <v>512</v>
      </c>
      <c r="R63" s="136">
        <v>485</v>
      </c>
      <c r="S63" s="130">
        <f>[1]Коеф!Q2</f>
        <v>68</v>
      </c>
    </row>
    <row r="64" spans="1:19" ht="19.2" x14ac:dyDescent="0.3">
      <c r="A64" s="130">
        <v>62</v>
      </c>
      <c r="B64" s="130" t="s">
        <v>513</v>
      </c>
      <c r="C64" s="136">
        <v>183</v>
      </c>
      <c r="D64" s="134"/>
      <c r="E64" s="134"/>
      <c r="F64" s="130">
        <v>62</v>
      </c>
      <c r="G64" s="130" t="s">
        <v>514</v>
      </c>
      <c r="H64" s="136">
        <v>330</v>
      </c>
      <c r="I64" s="134"/>
      <c r="J64" s="118"/>
      <c r="K64" s="130">
        <v>62</v>
      </c>
      <c r="L64" s="130" t="s">
        <v>515</v>
      </c>
      <c r="M64" s="136">
        <v>423</v>
      </c>
      <c r="N64" s="134"/>
      <c r="O64" s="118"/>
      <c r="P64" s="135">
        <v>3</v>
      </c>
      <c r="Q64" s="130" t="s">
        <v>516</v>
      </c>
      <c r="R64" s="136">
        <v>590</v>
      </c>
      <c r="S64" s="130">
        <f>[1]Коеф!Q3</f>
        <v>68</v>
      </c>
    </row>
    <row r="65" spans="1:19" ht="19.2" x14ac:dyDescent="0.3">
      <c r="A65" s="130">
        <v>63</v>
      </c>
      <c r="B65" s="130" t="s">
        <v>517</v>
      </c>
      <c r="C65" s="136">
        <v>228</v>
      </c>
      <c r="D65" s="134"/>
      <c r="E65" s="134"/>
      <c r="F65" s="130">
        <v>63</v>
      </c>
      <c r="G65" s="130" t="s">
        <v>518</v>
      </c>
      <c r="H65" s="136">
        <v>341</v>
      </c>
      <c r="I65" s="134"/>
      <c r="J65" s="118"/>
      <c r="K65" s="130">
        <v>63</v>
      </c>
      <c r="L65" s="130" t="s">
        <v>519</v>
      </c>
      <c r="M65" s="136">
        <v>473</v>
      </c>
      <c r="N65" s="134"/>
      <c r="O65" s="118"/>
      <c r="P65" s="130">
        <v>4</v>
      </c>
      <c r="Q65" s="130" t="s">
        <v>520</v>
      </c>
      <c r="R65" s="136">
        <v>785</v>
      </c>
      <c r="S65" s="130">
        <f>[1]Коеф!Q4</f>
        <v>73</v>
      </c>
    </row>
    <row r="66" spans="1:19" ht="19.2" x14ac:dyDescent="0.3">
      <c r="A66" s="130">
        <v>64</v>
      </c>
      <c r="B66" s="130" t="s">
        <v>521</v>
      </c>
      <c r="C66" s="136">
        <v>241</v>
      </c>
      <c r="D66" s="134"/>
      <c r="E66" s="134"/>
      <c r="F66" s="130">
        <v>64</v>
      </c>
      <c r="G66" s="130" t="s">
        <v>522</v>
      </c>
      <c r="H66" s="130">
        <v>393</v>
      </c>
      <c r="I66" s="134"/>
      <c r="J66" s="118"/>
      <c r="K66" s="130">
        <v>64</v>
      </c>
      <c r="L66" s="130" t="s">
        <v>523</v>
      </c>
      <c r="M66" s="136">
        <v>505</v>
      </c>
      <c r="N66" s="134"/>
      <c r="O66" s="118"/>
      <c r="P66" s="135">
        <v>5</v>
      </c>
      <c r="Q66" s="130" t="s">
        <v>524</v>
      </c>
      <c r="R66" s="136">
        <v>915</v>
      </c>
      <c r="S66" s="130">
        <f>[1]Коеф!Q5</f>
        <v>73</v>
      </c>
    </row>
    <row r="67" spans="1:19" ht="19.2" x14ac:dyDescent="0.3">
      <c r="A67" s="130">
        <v>65</v>
      </c>
      <c r="B67" s="130" t="s">
        <v>525</v>
      </c>
      <c r="C67" s="136">
        <v>249</v>
      </c>
      <c r="D67" s="134"/>
      <c r="E67" s="134"/>
      <c r="F67" s="130">
        <v>65</v>
      </c>
      <c r="G67" s="130" t="s">
        <v>526</v>
      </c>
      <c r="H67" s="130">
        <v>443</v>
      </c>
      <c r="I67" s="134"/>
      <c r="J67" s="118"/>
      <c r="K67" s="130">
        <v>65</v>
      </c>
      <c r="L67" s="130" t="s">
        <v>527</v>
      </c>
      <c r="M67" s="136">
        <v>587</v>
      </c>
      <c r="N67" s="134"/>
      <c r="O67" s="118"/>
      <c r="P67" s="130">
        <v>6</v>
      </c>
      <c r="Q67" s="130" t="s">
        <v>528</v>
      </c>
      <c r="R67" s="136">
        <v>1070</v>
      </c>
      <c r="S67" s="130">
        <f>[1]Коеф!Q6</f>
        <v>73</v>
      </c>
    </row>
    <row r="68" spans="1:19" ht="19.2" x14ac:dyDescent="0.3">
      <c r="A68" s="130">
        <v>66</v>
      </c>
      <c r="B68" s="130" t="s">
        <v>529</v>
      </c>
      <c r="C68" s="136">
        <v>158</v>
      </c>
      <c r="D68" s="134"/>
      <c r="E68" s="134"/>
      <c r="F68" s="130">
        <v>66</v>
      </c>
      <c r="G68" s="130" t="s">
        <v>530</v>
      </c>
      <c r="H68" s="136">
        <v>275</v>
      </c>
      <c r="I68" s="134"/>
      <c r="J68" s="118"/>
      <c r="K68" s="130">
        <v>66</v>
      </c>
      <c r="L68" s="130" t="s">
        <v>531</v>
      </c>
      <c r="M68" s="136">
        <v>667</v>
      </c>
      <c r="N68" s="134"/>
      <c r="O68" s="118"/>
      <c r="P68" s="135">
        <v>7</v>
      </c>
      <c r="Q68" s="130" t="s">
        <v>532</v>
      </c>
      <c r="R68" s="136">
        <v>1230</v>
      </c>
      <c r="S68" s="130">
        <f>[1]Коеф!Q7</f>
        <v>73</v>
      </c>
    </row>
    <row r="69" spans="1:19" ht="19.2" x14ac:dyDescent="0.3">
      <c r="A69" s="130">
        <v>67</v>
      </c>
      <c r="B69" s="130" t="s">
        <v>533</v>
      </c>
      <c r="C69" s="136">
        <v>169</v>
      </c>
      <c r="D69" s="134"/>
      <c r="E69" s="134"/>
      <c r="F69" s="130">
        <v>67</v>
      </c>
      <c r="G69" s="130" t="s">
        <v>534</v>
      </c>
      <c r="H69" s="136">
        <v>293</v>
      </c>
      <c r="I69" s="134"/>
      <c r="J69" s="118"/>
      <c r="K69" s="130">
        <v>67</v>
      </c>
      <c r="L69" s="130" t="s">
        <v>535</v>
      </c>
      <c r="M69" s="136">
        <v>382</v>
      </c>
      <c r="N69" s="134"/>
      <c r="O69" s="118"/>
      <c r="P69" s="130">
        <v>8</v>
      </c>
      <c r="Q69" s="130" t="s">
        <v>536</v>
      </c>
      <c r="R69" s="136">
        <v>2440</v>
      </c>
      <c r="S69" s="130">
        <f>[1]Коеф!Q8</f>
        <v>128</v>
      </c>
    </row>
    <row r="70" spans="1:19" ht="19.2" x14ac:dyDescent="0.3">
      <c r="A70" s="130">
        <v>68</v>
      </c>
      <c r="B70" s="130" t="s">
        <v>537</v>
      </c>
      <c r="C70" s="136">
        <v>196</v>
      </c>
      <c r="D70" s="134"/>
      <c r="E70" s="134"/>
      <c r="F70" s="130">
        <v>68</v>
      </c>
      <c r="G70" s="130" t="s">
        <v>538</v>
      </c>
      <c r="H70" s="136">
        <v>320</v>
      </c>
      <c r="I70" s="134"/>
      <c r="J70" s="118"/>
      <c r="K70" s="130">
        <v>68</v>
      </c>
      <c r="L70" s="130" t="s">
        <v>539</v>
      </c>
      <c r="M70" s="136">
        <v>449</v>
      </c>
      <c r="N70" s="134"/>
      <c r="O70" s="118"/>
      <c r="P70" s="135">
        <v>9</v>
      </c>
      <c r="Q70" s="130" t="s">
        <v>540</v>
      </c>
      <c r="R70" s="136">
        <v>2730</v>
      </c>
      <c r="S70" s="130">
        <f>[1]Коеф!Q9</f>
        <v>128</v>
      </c>
    </row>
    <row r="71" spans="1:19" ht="19.2" x14ac:dyDescent="0.3">
      <c r="A71" s="130">
        <v>69</v>
      </c>
      <c r="B71" s="130" t="s">
        <v>541</v>
      </c>
      <c r="C71" s="136">
        <v>204</v>
      </c>
      <c r="D71" s="134"/>
      <c r="E71" s="134"/>
      <c r="F71" s="130">
        <v>69</v>
      </c>
      <c r="G71" s="130" t="s">
        <v>542</v>
      </c>
      <c r="H71" s="136">
        <v>334</v>
      </c>
      <c r="I71" s="134"/>
      <c r="J71" s="118"/>
      <c r="K71" s="130">
        <v>69</v>
      </c>
      <c r="L71" s="130" t="s">
        <v>543</v>
      </c>
      <c r="M71" s="136">
        <v>501</v>
      </c>
      <c r="N71" s="134"/>
      <c r="O71" s="118"/>
      <c r="P71" s="130">
        <v>10</v>
      </c>
      <c r="Q71" s="130" t="s">
        <v>544</v>
      </c>
      <c r="R71" s="136">
        <v>3110</v>
      </c>
      <c r="S71" s="130">
        <f>[1]Коеф!Q10</f>
        <v>128</v>
      </c>
    </row>
    <row r="72" spans="1:19" ht="19.2" x14ac:dyDescent="0.3">
      <c r="A72" s="130">
        <v>70</v>
      </c>
      <c r="B72" s="130" t="s">
        <v>545</v>
      </c>
      <c r="C72" s="136">
        <v>244</v>
      </c>
      <c r="D72" s="134"/>
      <c r="E72" s="134"/>
      <c r="F72" s="130">
        <v>70</v>
      </c>
      <c r="G72" s="130" t="s">
        <v>546</v>
      </c>
      <c r="H72" s="136">
        <v>402</v>
      </c>
      <c r="I72" s="134"/>
      <c r="J72" s="118"/>
      <c r="K72" s="130">
        <v>70</v>
      </c>
      <c r="L72" s="130" t="s">
        <v>547</v>
      </c>
      <c r="M72" s="136">
        <v>536</v>
      </c>
      <c r="N72" s="134"/>
      <c r="O72" s="8"/>
      <c r="P72" s="135">
        <v>11</v>
      </c>
      <c r="Q72" s="130" t="s">
        <v>548</v>
      </c>
      <c r="R72" s="136">
        <v>3545</v>
      </c>
      <c r="S72" s="130">
        <f>[1]Коеф!Q11</f>
        <v>128</v>
      </c>
    </row>
    <row r="73" spans="1:19" ht="19.2" x14ac:dyDescent="0.3">
      <c r="A73" s="130">
        <v>71</v>
      </c>
      <c r="B73" s="130" t="s">
        <v>549</v>
      </c>
      <c r="C73" s="136">
        <v>271</v>
      </c>
      <c r="D73" s="134"/>
      <c r="E73" s="134"/>
      <c r="F73" s="130">
        <v>71</v>
      </c>
      <c r="G73" s="130" t="s">
        <v>550</v>
      </c>
      <c r="H73" s="136">
        <v>448</v>
      </c>
      <c r="I73" s="134"/>
      <c r="J73" s="118"/>
      <c r="K73" s="130">
        <v>71</v>
      </c>
      <c r="L73" s="130" t="s">
        <v>551</v>
      </c>
      <c r="M73" s="136">
        <v>622</v>
      </c>
      <c r="N73" s="134"/>
      <c r="O73" s="8"/>
      <c r="P73" s="130">
        <v>12</v>
      </c>
      <c r="Q73" s="130" t="s">
        <v>552</v>
      </c>
      <c r="R73" s="136">
        <v>4070</v>
      </c>
      <c r="S73" s="130">
        <f>[1]Коеф!Q12</f>
        <v>128</v>
      </c>
    </row>
    <row r="74" spans="1:19" ht="19.2" x14ac:dyDescent="0.3">
      <c r="A74" s="130">
        <v>72</v>
      </c>
      <c r="B74" s="130" t="s">
        <v>553</v>
      </c>
      <c r="C74" s="136">
        <v>280</v>
      </c>
      <c r="D74" s="134"/>
      <c r="E74" s="134"/>
      <c r="F74" s="130">
        <v>72</v>
      </c>
      <c r="G74" s="130" t="s">
        <v>554</v>
      </c>
      <c r="H74" s="136">
        <v>463</v>
      </c>
      <c r="I74" s="134"/>
      <c r="J74" s="118"/>
      <c r="K74" s="130">
        <v>72</v>
      </c>
      <c r="L74" s="130" t="s">
        <v>555</v>
      </c>
      <c r="M74" s="136">
        <v>708</v>
      </c>
      <c r="N74" s="134"/>
      <c r="O74" s="118"/>
      <c r="P74" s="85" t="s">
        <v>556</v>
      </c>
      <c r="Q74" s="148"/>
      <c r="R74" s="148"/>
      <c r="S74" s="86"/>
    </row>
    <row r="75" spans="1:19" ht="19.2" x14ac:dyDescent="0.3">
      <c r="A75" s="130">
        <v>73</v>
      </c>
      <c r="B75" s="130" t="s">
        <v>557</v>
      </c>
      <c r="C75" s="136">
        <v>321</v>
      </c>
      <c r="D75" s="134"/>
      <c r="E75" s="134"/>
      <c r="F75" s="130">
        <v>73</v>
      </c>
      <c r="G75" s="130" t="s">
        <v>558</v>
      </c>
      <c r="H75" s="130">
        <v>536</v>
      </c>
      <c r="I75" s="134"/>
      <c r="J75" s="118"/>
      <c r="K75" s="130">
        <v>73</v>
      </c>
      <c r="L75" s="130" t="s">
        <v>559</v>
      </c>
      <c r="M75" s="136">
        <v>495</v>
      </c>
      <c r="N75" s="134"/>
      <c r="O75" s="118"/>
      <c r="P75" s="87"/>
      <c r="Q75" s="150"/>
      <c r="R75" s="150"/>
      <c r="S75" s="88"/>
    </row>
    <row r="76" spans="1:19" ht="19.2" x14ac:dyDescent="0.3">
      <c r="A76" s="130">
        <v>74</v>
      </c>
      <c r="B76" s="130" t="s">
        <v>560</v>
      </c>
      <c r="C76" s="136">
        <v>361</v>
      </c>
      <c r="D76" s="134"/>
      <c r="E76" s="134"/>
      <c r="F76" s="130">
        <v>74</v>
      </c>
      <c r="G76" s="130" t="s">
        <v>561</v>
      </c>
      <c r="H76" s="130">
        <v>599</v>
      </c>
      <c r="I76" s="134"/>
      <c r="J76" s="118"/>
      <c r="K76" s="130">
        <v>74</v>
      </c>
      <c r="L76" s="130" t="s">
        <v>562</v>
      </c>
      <c r="M76" s="136">
        <v>570</v>
      </c>
      <c r="N76" s="134"/>
      <c r="O76" s="118"/>
      <c r="P76" s="144" t="s">
        <v>275</v>
      </c>
      <c r="Q76" s="145" t="s">
        <v>17</v>
      </c>
      <c r="R76" s="130" t="s">
        <v>19</v>
      </c>
      <c r="S76" s="130" t="s">
        <v>19</v>
      </c>
    </row>
    <row r="77" spans="1:19" ht="19.2" x14ac:dyDescent="0.3">
      <c r="A77" s="130">
        <v>75</v>
      </c>
      <c r="B77" s="130" t="s">
        <v>563</v>
      </c>
      <c r="C77" s="136">
        <v>222</v>
      </c>
      <c r="D77" s="134"/>
      <c r="E77" s="134"/>
      <c r="F77" s="130">
        <v>75</v>
      </c>
      <c r="G77" s="130" t="s">
        <v>564</v>
      </c>
      <c r="H77" s="136">
        <v>741</v>
      </c>
      <c r="I77" s="134"/>
      <c r="J77" s="118"/>
      <c r="K77" s="130">
        <v>75</v>
      </c>
      <c r="L77" s="130" t="s">
        <v>565</v>
      </c>
      <c r="M77" s="136">
        <v>658</v>
      </c>
      <c r="N77" s="134"/>
      <c r="O77" s="118"/>
      <c r="P77" s="146"/>
      <c r="Q77" s="147"/>
      <c r="R77" s="130" t="s">
        <v>23</v>
      </c>
      <c r="S77" s="130" t="s">
        <v>101</v>
      </c>
    </row>
    <row r="78" spans="1:19" ht="19.2" x14ac:dyDescent="0.3">
      <c r="A78" s="130">
        <v>76</v>
      </c>
      <c r="B78" s="130" t="s">
        <v>566</v>
      </c>
      <c r="C78" s="136">
        <v>237</v>
      </c>
      <c r="D78" s="134"/>
      <c r="E78" s="134"/>
      <c r="F78" s="130">
        <v>76</v>
      </c>
      <c r="G78" s="130" t="s">
        <v>567</v>
      </c>
      <c r="H78" s="136">
        <v>346</v>
      </c>
      <c r="I78" s="134"/>
      <c r="J78" s="118"/>
      <c r="K78" s="130">
        <v>76</v>
      </c>
      <c r="L78" s="130" t="s">
        <v>568</v>
      </c>
      <c r="M78" s="136">
        <v>530</v>
      </c>
      <c r="N78" s="134"/>
      <c r="O78" s="118"/>
      <c r="P78" s="130">
        <v>1</v>
      </c>
      <c r="Q78" s="130" t="s">
        <v>569</v>
      </c>
      <c r="R78" s="136">
        <v>38</v>
      </c>
      <c r="S78" s="130">
        <v>58</v>
      </c>
    </row>
    <row r="79" spans="1:19" ht="19.2" x14ac:dyDescent="0.3">
      <c r="A79" s="130">
        <v>77</v>
      </c>
      <c r="B79" s="130" t="s">
        <v>570</v>
      </c>
      <c r="C79" s="136">
        <v>248</v>
      </c>
      <c r="D79" s="134"/>
      <c r="E79" s="134"/>
      <c r="F79" s="130">
        <v>77</v>
      </c>
      <c r="G79" s="130" t="s">
        <v>571</v>
      </c>
      <c r="H79" s="136">
        <v>368</v>
      </c>
      <c r="I79" s="134"/>
      <c r="J79" s="118"/>
      <c r="K79" s="130">
        <v>77</v>
      </c>
      <c r="L79" s="130" t="s">
        <v>572</v>
      </c>
      <c r="M79" s="136">
        <v>547</v>
      </c>
      <c r="N79" s="134"/>
      <c r="O79" s="118"/>
      <c r="P79" s="130">
        <v>2</v>
      </c>
      <c r="Q79" s="130" t="s">
        <v>573</v>
      </c>
      <c r="R79" s="136">
        <v>55</v>
      </c>
      <c r="S79" s="130">
        <v>58</v>
      </c>
    </row>
    <row r="80" spans="1:19" ht="19.2" x14ac:dyDescent="0.3">
      <c r="A80" s="130">
        <v>78</v>
      </c>
      <c r="B80" s="130" t="s">
        <v>574</v>
      </c>
      <c r="C80" s="136">
        <v>297</v>
      </c>
      <c r="D80" s="134"/>
      <c r="E80" s="134"/>
      <c r="F80" s="130">
        <v>78</v>
      </c>
      <c r="G80" s="130" t="s">
        <v>575</v>
      </c>
      <c r="H80" s="136">
        <v>402</v>
      </c>
      <c r="I80" s="134"/>
      <c r="J80" s="118"/>
      <c r="K80" s="130">
        <v>78</v>
      </c>
      <c r="L80" s="130" t="s">
        <v>576</v>
      </c>
      <c r="M80" s="136">
        <v>653</v>
      </c>
      <c r="N80" s="134"/>
      <c r="O80" s="118"/>
      <c r="P80" s="130">
        <v>3</v>
      </c>
      <c r="Q80" s="130" t="s">
        <v>577</v>
      </c>
      <c r="R80" s="136">
        <v>92</v>
      </c>
      <c r="S80" s="130">
        <v>77</v>
      </c>
    </row>
    <row r="81" spans="1:19" ht="19.2" x14ac:dyDescent="0.3">
      <c r="A81" s="130">
        <v>79</v>
      </c>
      <c r="B81" s="130" t="s">
        <v>578</v>
      </c>
      <c r="C81" s="136">
        <v>330</v>
      </c>
      <c r="D81" s="134"/>
      <c r="E81" s="134"/>
      <c r="F81" s="130">
        <v>79</v>
      </c>
      <c r="G81" s="130" t="s">
        <v>579</v>
      </c>
      <c r="H81" s="136">
        <v>421</v>
      </c>
      <c r="I81" s="134"/>
      <c r="J81" s="118"/>
      <c r="K81" s="130">
        <v>79</v>
      </c>
      <c r="L81" s="130" t="s">
        <v>580</v>
      </c>
      <c r="M81" s="136">
        <v>866</v>
      </c>
      <c r="N81" s="134"/>
      <c r="O81" s="118"/>
      <c r="P81" s="130">
        <v>4</v>
      </c>
      <c r="Q81" s="130" t="s">
        <v>581</v>
      </c>
      <c r="R81" s="136">
        <v>95</v>
      </c>
      <c r="S81" s="130">
        <v>66</v>
      </c>
    </row>
    <row r="82" spans="1:19" ht="19.2" x14ac:dyDescent="0.3">
      <c r="A82" s="130">
        <v>80</v>
      </c>
      <c r="B82" s="130" t="s">
        <v>582</v>
      </c>
      <c r="C82" s="136">
        <v>341</v>
      </c>
      <c r="D82" s="134"/>
      <c r="E82" s="134"/>
      <c r="F82" s="130">
        <v>80</v>
      </c>
      <c r="G82" s="130" t="s">
        <v>583</v>
      </c>
      <c r="H82" s="136">
        <v>507</v>
      </c>
      <c r="I82" s="134"/>
      <c r="J82" s="118"/>
      <c r="K82" s="130">
        <v>80</v>
      </c>
      <c r="L82" s="130" t="s">
        <v>584</v>
      </c>
      <c r="M82" s="136">
        <v>970</v>
      </c>
      <c r="N82" s="134"/>
      <c r="O82" s="118"/>
      <c r="P82" s="130">
        <v>5</v>
      </c>
      <c r="Q82" s="130" t="s">
        <v>585</v>
      </c>
      <c r="R82" s="136">
        <v>51</v>
      </c>
      <c r="S82" s="130">
        <v>63</v>
      </c>
    </row>
    <row r="83" spans="1:19" ht="19.2" x14ac:dyDescent="0.3">
      <c r="A83" s="130">
        <v>81</v>
      </c>
      <c r="B83" s="130" t="s">
        <v>586</v>
      </c>
      <c r="C83" s="136">
        <v>443</v>
      </c>
      <c r="D83" s="134"/>
      <c r="E83" s="134"/>
      <c r="F83" s="130">
        <v>81</v>
      </c>
      <c r="G83" s="130" t="s">
        <v>587</v>
      </c>
      <c r="H83" s="136">
        <v>592</v>
      </c>
      <c r="I83" s="134"/>
      <c r="J83" s="118"/>
      <c r="K83" s="130">
        <v>81</v>
      </c>
      <c r="L83" s="130" t="s">
        <v>588</v>
      </c>
      <c r="M83" s="136">
        <v>1420</v>
      </c>
      <c r="N83" s="134"/>
      <c r="O83" s="118"/>
      <c r="P83" s="130">
        <v>6</v>
      </c>
      <c r="Q83" s="130" t="s">
        <v>589</v>
      </c>
      <c r="R83" s="136">
        <v>75</v>
      </c>
      <c r="S83" s="130">
        <v>63</v>
      </c>
    </row>
    <row r="84" spans="1:19" ht="19.2" x14ac:dyDescent="0.3">
      <c r="A84" s="130">
        <v>82</v>
      </c>
      <c r="B84" s="130" t="s">
        <v>590</v>
      </c>
      <c r="C84" s="136">
        <v>240</v>
      </c>
      <c r="D84" s="134"/>
      <c r="E84" s="134"/>
      <c r="F84" s="130">
        <v>82</v>
      </c>
      <c r="G84" s="130" t="s">
        <v>591</v>
      </c>
      <c r="H84" s="130">
        <v>679</v>
      </c>
      <c r="I84" s="134"/>
      <c r="J84" s="118"/>
      <c r="K84" s="130">
        <v>82</v>
      </c>
      <c r="L84" s="130" t="s">
        <v>592</v>
      </c>
      <c r="M84" s="136">
        <v>573</v>
      </c>
      <c r="N84" s="134"/>
      <c r="O84" s="118"/>
      <c r="P84" s="130">
        <v>7</v>
      </c>
      <c r="Q84" s="130" t="s">
        <v>593</v>
      </c>
      <c r="R84" s="136">
        <v>113</v>
      </c>
      <c r="S84" s="130">
        <v>63</v>
      </c>
    </row>
    <row r="85" spans="1:19" ht="19.2" x14ac:dyDescent="0.3">
      <c r="A85" s="130">
        <v>83</v>
      </c>
      <c r="B85" s="130" t="s">
        <v>594</v>
      </c>
      <c r="C85" s="136">
        <v>278</v>
      </c>
      <c r="D85" s="134"/>
      <c r="E85" s="134"/>
      <c r="F85" s="130">
        <v>83</v>
      </c>
      <c r="G85" s="130" t="s">
        <v>595</v>
      </c>
      <c r="H85" s="130">
        <v>770</v>
      </c>
      <c r="I85" s="134"/>
      <c r="J85" s="118"/>
      <c r="K85" s="130">
        <v>83</v>
      </c>
      <c r="L85" s="130" t="s">
        <v>596</v>
      </c>
      <c r="M85" s="136">
        <v>656</v>
      </c>
      <c r="N85" s="134"/>
      <c r="O85" s="118"/>
      <c r="P85" s="130">
        <v>8</v>
      </c>
      <c r="Q85" s="130" t="s">
        <v>597</v>
      </c>
      <c r="R85" s="136">
        <v>126</v>
      </c>
      <c r="S85" s="130">
        <v>63</v>
      </c>
    </row>
    <row r="86" spans="1:19" ht="19.2" x14ac:dyDescent="0.3">
      <c r="A86" s="130">
        <v>84</v>
      </c>
      <c r="B86" s="130" t="s">
        <v>598</v>
      </c>
      <c r="C86" s="136">
        <v>291</v>
      </c>
      <c r="D86" s="134"/>
      <c r="E86" s="134"/>
      <c r="F86" s="130">
        <v>84</v>
      </c>
      <c r="G86" s="130" t="s">
        <v>599</v>
      </c>
      <c r="H86" s="130">
        <v>936</v>
      </c>
      <c r="I86" s="134"/>
      <c r="J86" s="118"/>
      <c r="K86" s="130">
        <v>84</v>
      </c>
      <c r="L86" s="130" t="s">
        <v>600</v>
      </c>
      <c r="M86" s="136">
        <v>785</v>
      </c>
      <c r="N86" s="134"/>
      <c r="O86" s="118"/>
      <c r="P86" s="130">
        <v>9</v>
      </c>
      <c r="Q86" s="130" t="s">
        <v>601</v>
      </c>
      <c r="R86" s="157">
        <v>75</v>
      </c>
      <c r="S86" s="158"/>
    </row>
    <row r="87" spans="1:19" ht="19.2" x14ac:dyDescent="0.3">
      <c r="A87" s="130">
        <v>85</v>
      </c>
      <c r="B87" s="130" t="s">
        <v>602</v>
      </c>
      <c r="C87" s="136">
        <v>349</v>
      </c>
      <c r="D87" s="134"/>
      <c r="E87" s="134"/>
      <c r="F87" s="130">
        <v>85</v>
      </c>
      <c r="G87" s="130" t="s">
        <v>603</v>
      </c>
      <c r="H87" s="130">
        <v>640</v>
      </c>
      <c r="I87" s="134"/>
      <c r="J87" s="118"/>
      <c r="K87" s="130">
        <v>85</v>
      </c>
      <c r="L87" s="130" t="s">
        <v>604</v>
      </c>
      <c r="M87" s="136">
        <v>895</v>
      </c>
      <c r="N87" s="134"/>
      <c r="O87" s="134"/>
      <c r="P87" s="130">
        <v>10</v>
      </c>
      <c r="Q87" s="130" t="s">
        <v>605</v>
      </c>
      <c r="R87" s="157">
        <v>70</v>
      </c>
      <c r="S87" s="158"/>
    </row>
    <row r="88" spans="1:19" ht="19.2" x14ac:dyDescent="0.3">
      <c r="A88" s="130">
        <v>86</v>
      </c>
      <c r="B88" s="130" t="s">
        <v>606</v>
      </c>
      <c r="C88" s="136">
        <v>430</v>
      </c>
      <c r="D88" s="134"/>
      <c r="E88" s="134"/>
      <c r="F88" s="130">
        <v>86</v>
      </c>
      <c r="G88" s="130" t="s">
        <v>607</v>
      </c>
      <c r="H88" s="130">
        <v>760</v>
      </c>
      <c r="I88" s="134"/>
      <c r="J88" s="118"/>
      <c r="K88" s="130">
        <v>86</v>
      </c>
      <c r="L88" s="130" t="s">
        <v>608</v>
      </c>
      <c r="M88" s="130">
        <v>1040</v>
      </c>
      <c r="N88" s="134"/>
      <c r="O88" s="134"/>
      <c r="P88" s="130">
        <v>11</v>
      </c>
      <c r="Q88" s="130" t="s">
        <v>609</v>
      </c>
      <c r="R88" s="136">
        <f>[1]Лист1!O28*S88</f>
        <v>34.72</v>
      </c>
      <c r="S88" s="159">
        <v>56</v>
      </c>
    </row>
    <row r="89" spans="1:19" ht="19.2" x14ac:dyDescent="0.3">
      <c r="A89" s="130">
        <v>87</v>
      </c>
      <c r="B89" s="130" t="s">
        <v>610</v>
      </c>
      <c r="C89" s="136">
        <v>525</v>
      </c>
      <c r="D89" s="134"/>
      <c r="E89" s="134"/>
      <c r="F89" s="130">
        <v>87</v>
      </c>
      <c r="G89" s="130" t="s">
        <v>611</v>
      </c>
      <c r="H89" s="130">
        <v>1000</v>
      </c>
      <c r="I89" s="134"/>
      <c r="J89" s="118"/>
      <c r="K89" s="130">
        <v>87</v>
      </c>
      <c r="L89" s="130" t="s">
        <v>612</v>
      </c>
      <c r="M89" s="130">
        <v>1200</v>
      </c>
      <c r="N89" s="134"/>
      <c r="O89" s="134"/>
      <c r="P89" s="130">
        <v>12</v>
      </c>
      <c r="Q89" s="130" t="s">
        <v>613</v>
      </c>
      <c r="R89" s="136">
        <f>[1]Лист1!O13*[1]Лист2!S89</f>
        <v>34.1</v>
      </c>
      <c r="S89" s="130">
        <v>55</v>
      </c>
    </row>
    <row r="90" spans="1:19" ht="19.2" x14ac:dyDescent="0.3">
      <c r="A90" s="130">
        <v>88</v>
      </c>
      <c r="B90" s="130" t="s">
        <v>614</v>
      </c>
      <c r="C90" s="136">
        <v>642</v>
      </c>
      <c r="D90" s="134"/>
      <c r="E90" s="134"/>
      <c r="F90" s="130">
        <v>88</v>
      </c>
      <c r="G90" s="130" t="s">
        <v>615</v>
      </c>
      <c r="H90" s="130">
        <v>1600</v>
      </c>
      <c r="I90" s="134"/>
      <c r="J90" s="118"/>
      <c r="K90" s="130">
        <v>88</v>
      </c>
      <c r="L90" s="130" t="s">
        <v>616</v>
      </c>
      <c r="M90" s="130">
        <v>1710</v>
      </c>
      <c r="N90" s="134"/>
      <c r="O90" s="118"/>
      <c r="P90" s="130">
        <v>13</v>
      </c>
      <c r="Q90" s="130" t="s">
        <v>617</v>
      </c>
      <c r="R90" s="136">
        <f>[1]Лист1!O14*[1]Лист2!S90</f>
        <v>47.17</v>
      </c>
      <c r="S90" s="130">
        <v>53</v>
      </c>
    </row>
    <row r="91" spans="1:19" ht="19.2" x14ac:dyDescent="0.3">
      <c r="A91" s="130">
        <v>89</v>
      </c>
      <c r="B91" s="130" t="s">
        <v>618</v>
      </c>
      <c r="C91" s="136">
        <v>266</v>
      </c>
      <c r="D91" s="134"/>
      <c r="E91" s="134"/>
      <c r="F91" s="130">
        <v>89</v>
      </c>
      <c r="G91" s="130" t="s">
        <v>619</v>
      </c>
      <c r="H91" s="130">
        <v>1585</v>
      </c>
      <c r="I91" s="134"/>
      <c r="J91" s="134"/>
      <c r="K91" s="130">
        <v>89</v>
      </c>
      <c r="L91" s="130" t="s">
        <v>620</v>
      </c>
      <c r="M91" s="130">
        <v>1090</v>
      </c>
      <c r="N91" s="134"/>
      <c r="O91" s="118"/>
      <c r="P91" s="130">
        <v>14</v>
      </c>
      <c r="Q91" s="130" t="s">
        <v>621</v>
      </c>
      <c r="R91" s="136">
        <f>[1]Лист1!O15*[1]Лист2!S91</f>
        <v>64.13</v>
      </c>
      <c r="S91" s="130">
        <v>53</v>
      </c>
    </row>
    <row r="92" spans="1:19" ht="19.2" x14ac:dyDescent="0.3">
      <c r="A92" s="130">
        <v>90</v>
      </c>
      <c r="B92" s="130" t="s">
        <v>622</v>
      </c>
      <c r="C92" s="136">
        <v>299</v>
      </c>
      <c r="D92" s="134"/>
      <c r="E92" s="134"/>
      <c r="F92" s="130">
        <v>90</v>
      </c>
      <c r="G92" s="130" t="s">
        <v>623</v>
      </c>
      <c r="H92" s="130">
        <v>1960</v>
      </c>
      <c r="I92" s="134"/>
      <c r="J92" s="134"/>
      <c r="K92" s="130">
        <v>90</v>
      </c>
      <c r="L92" s="130" t="s">
        <v>624</v>
      </c>
      <c r="M92" s="130">
        <v>1450</v>
      </c>
      <c r="N92" s="134"/>
      <c r="O92" s="118"/>
      <c r="P92" s="130">
        <v>15</v>
      </c>
      <c r="Q92" s="130" t="s">
        <v>625</v>
      </c>
      <c r="R92" s="136">
        <f>[1]Лист1!O16*[1]Лист2!S92</f>
        <v>83.740000000000009</v>
      </c>
      <c r="S92" s="130">
        <v>53</v>
      </c>
    </row>
    <row r="93" spans="1:19" ht="19.2" x14ac:dyDescent="0.3">
      <c r="A93" s="130">
        <v>91</v>
      </c>
      <c r="B93" s="130" t="s">
        <v>626</v>
      </c>
      <c r="C93" s="136">
        <v>313</v>
      </c>
      <c r="D93" s="134"/>
      <c r="E93" s="134"/>
      <c r="F93" s="130">
        <v>91</v>
      </c>
      <c r="G93" s="130" t="s">
        <v>627</v>
      </c>
      <c r="H93" s="130">
        <v>2105</v>
      </c>
      <c r="I93" s="134"/>
      <c r="J93" s="118"/>
      <c r="K93" s="130">
        <v>91</v>
      </c>
      <c r="L93" s="130" t="s">
        <v>628</v>
      </c>
      <c r="M93" s="130">
        <v>2100</v>
      </c>
      <c r="N93" s="134"/>
      <c r="O93" s="118"/>
      <c r="P93" s="130">
        <v>16</v>
      </c>
      <c r="Q93" s="130" t="s">
        <v>629</v>
      </c>
      <c r="R93" s="136">
        <f>[1]Лист1!O17*[1]Лист2!S93</f>
        <v>106</v>
      </c>
      <c r="S93" s="130">
        <v>53</v>
      </c>
    </row>
    <row r="94" spans="1:19" ht="19.2" x14ac:dyDescent="0.3">
      <c r="A94" s="130">
        <v>92</v>
      </c>
      <c r="B94" s="130" t="s">
        <v>630</v>
      </c>
      <c r="C94" s="136">
        <v>376</v>
      </c>
      <c r="D94" s="134"/>
      <c r="E94" s="134"/>
      <c r="F94" s="130">
        <v>92</v>
      </c>
      <c r="G94" s="130" t="s">
        <v>631</v>
      </c>
      <c r="H94" s="130">
        <v>1820</v>
      </c>
      <c r="I94" s="134"/>
      <c r="J94" s="118"/>
      <c r="K94" s="130">
        <v>92</v>
      </c>
      <c r="L94" s="130" t="s">
        <v>632</v>
      </c>
      <c r="M94" s="130">
        <v>2375</v>
      </c>
      <c r="N94" s="134"/>
      <c r="O94" s="118"/>
      <c r="P94" s="130">
        <v>17</v>
      </c>
      <c r="Q94" s="130" t="s">
        <v>633</v>
      </c>
      <c r="R94" s="136">
        <f>[1]Лист1!O18*[1]Лист2!S94</f>
        <v>130.91</v>
      </c>
      <c r="S94" s="130">
        <v>53</v>
      </c>
    </row>
    <row r="95" spans="1:19" ht="19.2" x14ac:dyDescent="0.3">
      <c r="A95" s="130">
        <v>93</v>
      </c>
      <c r="B95" s="130" t="s">
        <v>634</v>
      </c>
      <c r="C95" s="136">
        <v>433</v>
      </c>
      <c r="D95" s="134"/>
      <c r="E95" s="134"/>
      <c r="F95" s="130">
        <v>93</v>
      </c>
      <c r="G95" s="130" t="s">
        <v>635</v>
      </c>
      <c r="H95" s="130">
        <v>2270</v>
      </c>
      <c r="I95" s="134"/>
      <c r="J95" s="118"/>
      <c r="K95" s="130">
        <v>93</v>
      </c>
      <c r="L95" s="130" t="s">
        <v>636</v>
      </c>
      <c r="M95" s="130">
        <v>2840</v>
      </c>
      <c r="N95" s="134"/>
      <c r="O95" s="118"/>
      <c r="P95" s="130">
        <v>18</v>
      </c>
      <c r="Q95" s="130" t="s">
        <v>637</v>
      </c>
      <c r="R95" s="160">
        <f>S95*[1]Лист1!O19</f>
        <v>157.94</v>
      </c>
      <c r="S95" s="130">
        <v>53</v>
      </c>
    </row>
    <row r="96" spans="1:19" ht="19.2" x14ac:dyDescent="0.3">
      <c r="A96" s="130">
        <v>94</v>
      </c>
      <c r="B96" s="130" t="s">
        <v>638</v>
      </c>
      <c r="C96" s="136">
        <v>566</v>
      </c>
      <c r="D96" s="134"/>
      <c r="E96" s="134"/>
      <c r="F96" s="130">
        <v>94</v>
      </c>
      <c r="G96" s="130" t="s">
        <v>639</v>
      </c>
      <c r="H96" s="130">
        <v>3000</v>
      </c>
      <c r="I96" s="134"/>
      <c r="J96" s="118"/>
      <c r="K96" s="130">
        <v>94</v>
      </c>
      <c r="L96" s="130" t="s">
        <v>640</v>
      </c>
      <c r="M96" s="130">
        <v>2970</v>
      </c>
      <c r="N96" s="134"/>
      <c r="O96" s="118"/>
      <c r="P96" s="130">
        <v>18</v>
      </c>
      <c r="Q96" s="161" t="s">
        <v>641</v>
      </c>
      <c r="R96" s="157">
        <v>90</v>
      </c>
      <c r="S96" s="158"/>
    </row>
    <row r="97" spans="1:19" ht="19.2" x14ac:dyDescent="0.3">
      <c r="A97" s="130">
        <v>95</v>
      </c>
      <c r="B97" s="130" t="s">
        <v>642</v>
      </c>
      <c r="C97" s="136">
        <v>692</v>
      </c>
      <c r="D97" s="134"/>
      <c r="E97" s="134"/>
      <c r="F97" s="130">
        <v>95</v>
      </c>
      <c r="G97" s="130" t="s">
        <v>643</v>
      </c>
      <c r="H97" s="130">
        <v>2060</v>
      </c>
      <c r="I97" s="134"/>
      <c r="J97" s="118"/>
      <c r="K97" s="130">
        <v>95</v>
      </c>
      <c r="L97" s="130" t="s">
        <v>644</v>
      </c>
      <c r="M97" s="130">
        <v>3550</v>
      </c>
      <c r="N97" s="134"/>
      <c r="O97" s="118"/>
      <c r="P97" s="130">
        <v>19</v>
      </c>
      <c r="Q97" s="162" t="s">
        <v>645</v>
      </c>
      <c r="R97" s="157">
        <v>88</v>
      </c>
      <c r="S97" s="158"/>
    </row>
    <row r="98" spans="1:19" ht="19.2" x14ac:dyDescent="0.3">
      <c r="A98" s="130">
        <v>96</v>
      </c>
      <c r="B98" s="130" t="s">
        <v>646</v>
      </c>
      <c r="C98" s="136">
        <v>394</v>
      </c>
      <c r="D98" s="134"/>
      <c r="E98" s="134"/>
      <c r="F98" s="130">
        <v>96</v>
      </c>
      <c r="G98" s="130" t="s">
        <v>647</v>
      </c>
      <c r="H98" s="130">
        <v>2550</v>
      </c>
      <c r="I98" s="134"/>
      <c r="J98" s="118"/>
      <c r="K98" s="130">
        <v>96</v>
      </c>
      <c r="L98" s="130" t="s">
        <v>648</v>
      </c>
      <c r="M98" s="130">
        <v>4240</v>
      </c>
      <c r="N98" s="134"/>
      <c r="O98" s="118"/>
      <c r="P98" s="130">
        <v>20</v>
      </c>
      <c r="Q98" s="162" t="s">
        <v>649</v>
      </c>
      <c r="R98" s="157">
        <v>88</v>
      </c>
      <c r="S98" s="158"/>
    </row>
    <row r="99" spans="1:19" ht="19.2" x14ac:dyDescent="0.3">
      <c r="A99" s="130">
        <v>97</v>
      </c>
      <c r="B99" s="130" t="s">
        <v>650</v>
      </c>
      <c r="C99" s="136">
        <v>475</v>
      </c>
      <c r="D99" s="134"/>
      <c r="E99" s="134"/>
      <c r="F99" s="130">
        <v>97</v>
      </c>
      <c r="G99" s="130" t="s">
        <v>651</v>
      </c>
      <c r="H99" s="130">
        <v>3055</v>
      </c>
      <c r="I99" s="134"/>
      <c r="J99" s="118"/>
      <c r="K99" s="130">
        <v>97</v>
      </c>
      <c r="L99" s="130" t="s">
        <v>652</v>
      </c>
      <c r="M99" s="130">
        <v>5630</v>
      </c>
      <c r="N99" s="134"/>
      <c r="O99" s="118"/>
      <c r="P99" s="130">
        <v>21</v>
      </c>
      <c r="Q99" s="162" t="s">
        <v>653</v>
      </c>
      <c r="R99" s="157">
        <v>88</v>
      </c>
      <c r="S99" s="158"/>
    </row>
    <row r="100" spans="1:19" ht="19.2" x14ac:dyDescent="0.3">
      <c r="A100" s="130">
        <v>98</v>
      </c>
      <c r="B100" s="130" t="s">
        <v>654</v>
      </c>
      <c r="C100" s="136">
        <v>549</v>
      </c>
      <c r="D100" s="134"/>
      <c r="E100" s="134"/>
      <c r="F100" s="130">
        <v>98</v>
      </c>
      <c r="G100" s="130" t="s">
        <v>655</v>
      </c>
      <c r="H100" s="130">
        <v>2870</v>
      </c>
      <c r="I100" s="134"/>
      <c r="J100" s="118"/>
      <c r="K100" s="130">
        <v>98</v>
      </c>
      <c r="L100" s="130" t="s">
        <v>656</v>
      </c>
      <c r="M100" s="130">
        <v>4670</v>
      </c>
      <c r="N100" s="134"/>
      <c r="O100" s="118"/>
      <c r="P100" s="130">
        <v>22</v>
      </c>
      <c r="Q100" s="162" t="s">
        <v>657</v>
      </c>
      <c r="R100" s="157">
        <v>88</v>
      </c>
      <c r="S100" s="158"/>
    </row>
    <row r="101" spans="1:19" ht="19.2" x14ac:dyDescent="0.3">
      <c r="A101" s="130">
        <v>99</v>
      </c>
      <c r="B101" s="130" t="s">
        <v>658</v>
      </c>
      <c r="C101" s="130">
        <v>720</v>
      </c>
      <c r="D101" s="134"/>
      <c r="E101" s="137"/>
      <c r="F101" s="130">
        <v>99</v>
      </c>
      <c r="G101" s="130" t="s">
        <v>659</v>
      </c>
      <c r="H101" s="130">
        <v>3770</v>
      </c>
      <c r="I101" s="134"/>
      <c r="J101" s="118"/>
      <c r="K101" s="130">
        <v>99</v>
      </c>
      <c r="L101" s="130" t="s">
        <v>660</v>
      </c>
      <c r="M101" s="130">
        <v>5590</v>
      </c>
      <c r="N101" s="134"/>
      <c r="O101" s="8"/>
      <c r="P101" s="118"/>
      <c r="Q101" s="118"/>
      <c r="R101" s="118"/>
      <c r="S101" s="118"/>
    </row>
    <row r="102" spans="1:19" ht="19.2" x14ac:dyDescent="0.3">
      <c r="A102" s="130">
        <v>100</v>
      </c>
      <c r="B102" s="130" t="s">
        <v>661</v>
      </c>
      <c r="C102" s="130">
        <v>439</v>
      </c>
      <c r="D102" s="134"/>
      <c r="E102" s="137"/>
      <c r="F102" s="130">
        <v>100</v>
      </c>
      <c r="G102" s="130" t="s">
        <v>662</v>
      </c>
      <c r="H102" s="130">
        <v>4970</v>
      </c>
      <c r="I102" s="134"/>
      <c r="J102" s="118"/>
      <c r="K102" s="130">
        <v>100</v>
      </c>
      <c r="L102" s="130" t="s">
        <v>663</v>
      </c>
      <c r="M102" s="130">
        <v>9230</v>
      </c>
      <c r="N102" s="134"/>
      <c r="O102" s="8"/>
      <c r="P102" s="118"/>
      <c r="Q102" s="118"/>
      <c r="R102" s="118"/>
      <c r="S102" s="118"/>
    </row>
    <row r="103" spans="1:19" ht="19.2" x14ac:dyDescent="0.45">
      <c r="A103" s="130">
        <v>101</v>
      </c>
      <c r="B103" s="130" t="s">
        <v>664</v>
      </c>
      <c r="C103" s="130">
        <v>530</v>
      </c>
      <c r="D103" s="134"/>
      <c r="E103" s="137"/>
      <c r="F103" s="118"/>
      <c r="G103" s="118"/>
      <c r="H103" s="118"/>
      <c r="I103" s="163"/>
      <c r="J103" s="118"/>
      <c r="K103" s="130">
        <v>1</v>
      </c>
      <c r="L103" s="130" t="s">
        <v>665</v>
      </c>
      <c r="M103" s="130">
        <v>37</v>
      </c>
      <c r="N103" s="134"/>
      <c r="O103" s="8"/>
      <c r="P103" s="118"/>
      <c r="Q103" s="118"/>
      <c r="R103" s="118"/>
      <c r="S103" s="118"/>
    </row>
    <row r="104" spans="1:19" ht="19.2" x14ac:dyDescent="0.45">
      <c r="A104" s="130">
        <v>102</v>
      </c>
      <c r="B104" s="130" t="s">
        <v>666</v>
      </c>
      <c r="C104" s="130">
        <v>613</v>
      </c>
      <c r="D104" s="134"/>
      <c r="E104" s="164"/>
      <c r="F104" s="118"/>
      <c r="G104" s="118"/>
      <c r="H104" s="118"/>
      <c r="I104" s="163"/>
      <c r="J104" s="118"/>
      <c r="K104" s="130">
        <v>2</v>
      </c>
      <c r="L104" s="130" t="s">
        <v>667</v>
      </c>
      <c r="M104" s="130">
        <v>40</v>
      </c>
      <c r="N104" s="134"/>
      <c r="O104" s="8"/>
      <c r="P104" s="118"/>
      <c r="Q104" s="8"/>
      <c r="R104" s="118"/>
      <c r="S104" s="118"/>
    </row>
    <row r="105" spans="1:19" ht="19.2" x14ac:dyDescent="0.45">
      <c r="A105" s="130">
        <v>103</v>
      </c>
      <c r="B105" s="130" t="s">
        <v>668</v>
      </c>
      <c r="C105" s="130">
        <v>805</v>
      </c>
      <c r="D105" s="134"/>
      <c r="E105" s="164"/>
      <c r="F105" s="118"/>
      <c r="G105" s="118" t="str">
        <f>[1]Лист1!S4</f>
        <v>23.02.2026 год</v>
      </c>
      <c r="H105" s="118"/>
      <c r="I105" s="163"/>
      <c r="J105" s="118"/>
      <c r="K105" s="130">
        <v>3</v>
      </c>
      <c r="L105" s="130" t="s">
        <v>669</v>
      </c>
      <c r="M105" s="130">
        <v>42</v>
      </c>
      <c r="N105" s="134"/>
      <c r="O105" s="8"/>
      <c r="P105" s="8"/>
      <c r="Q105" s="8"/>
      <c r="R105" s="8"/>
      <c r="S105" s="8"/>
    </row>
    <row r="106" spans="1:19" ht="19.2" x14ac:dyDescent="0.45">
      <c r="A106" s="165"/>
      <c r="B106" s="118"/>
      <c r="C106" s="165"/>
      <c r="D106" s="118"/>
      <c r="E106" s="118"/>
      <c r="F106" s="118"/>
      <c r="G106" s="118"/>
      <c r="H106" s="118"/>
      <c r="I106" s="163"/>
      <c r="J106" s="118"/>
      <c r="K106" s="130">
        <v>4</v>
      </c>
      <c r="L106" s="130" t="s">
        <v>670</v>
      </c>
      <c r="M106" s="130">
        <v>45</v>
      </c>
      <c r="N106" s="134"/>
      <c r="O106" s="8"/>
      <c r="P106" s="8"/>
      <c r="Q106" s="8"/>
      <c r="R106" s="8"/>
      <c r="S106" s="8"/>
    </row>
    <row r="107" spans="1:19" ht="19.2" x14ac:dyDescent="0.45">
      <c r="A107" s="165"/>
      <c r="B107" s="118"/>
      <c r="C107" s="118"/>
      <c r="D107" s="134"/>
      <c r="E107" s="118"/>
      <c r="F107" s="118"/>
      <c r="G107" s="118"/>
      <c r="H107" s="118"/>
      <c r="I107" s="163"/>
      <c r="J107" s="118"/>
      <c r="K107" s="130">
        <v>5</v>
      </c>
      <c r="L107" s="130" t="s">
        <v>671</v>
      </c>
      <c r="M107" s="130">
        <v>47</v>
      </c>
      <c r="N107" s="134"/>
      <c r="O107" s="8"/>
      <c r="P107" s="8"/>
      <c r="Q107" s="8"/>
      <c r="R107" s="8"/>
      <c r="S107" s="8"/>
    </row>
    <row r="108" spans="1:19" ht="19.2" x14ac:dyDescent="0.45">
      <c r="A108" s="118"/>
      <c r="B108" s="118"/>
      <c r="C108" s="118"/>
      <c r="D108" s="118"/>
      <c r="E108" s="118"/>
      <c r="F108" s="118"/>
      <c r="G108" s="118"/>
      <c r="H108" s="118"/>
      <c r="I108" s="163"/>
      <c r="J108" s="118"/>
      <c r="K108" s="130">
        <v>6</v>
      </c>
      <c r="L108" s="130" t="s">
        <v>672</v>
      </c>
      <c r="M108" s="130">
        <v>49</v>
      </c>
      <c r="N108" s="134"/>
      <c r="O108" s="8"/>
      <c r="P108" s="8"/>
      <c r="Q108" s="8"/>
      <c r="R108" s="8"/>
      <c r="S108" s="8"/>
    </row>
    <row r="109" spans="1:19" ht="19.2" x14ac:dyDescent="0.45">
      <c r="A109" s="118"/>
      <c r="B109" s="118"/>
      <c r="C109" s="118"/>
      <c r="D109" s="118"/>
      <c r="E109" s="118"/>
      <c r="F109" s="118"/>
      <c r="G109" s="118"/>
      <c r="H109" s="118"/>
      <c r="I109" s="163"/>
      <c r="J109" s="118"/>
      <c r="K109" s="130">
        <v>7</v>
      </c>
      <c r="L109" s="130" t="s">
        <v>673</v>
      </c>
      <c r="M109" s="130">
        <v>53</v>
      </c>
      <c r="N109" s="134"/>
      <c r="O109" s="8"/>
      <c r="P109" s="8"/>
      <c r="Q109" s="8"/>
      <c r="R109" s="8"/>
      <c r="S109" s="8"/>
    </row>
    <row r="110" spans="1:19" ht="19.2" x14ac:dyDescent="0.3">
      <c r="A110" s="118"/>
      <c r="B110" s="118"/>
      <c r="C110" s="118"/>
      <c r="D110" s="118"/>
      <c r="E110" s="118"/>
      <c r="F110" s="118"/>
      <c r="G110" s="118"/>
      <c r="H110" s="118"/>
      <c r="I110" s="118"/>
      <c r="J110" s="118"/>
      <c r="K110" s="130">
        <v>8</v>
      </c>
      <c r="L110" s="130" t="s">
        <v>674</v>
      </c>
      <c r="M110" s="130">
        <v>60</v>
      </c>
      <c r="N110" s="134"/>
      <c r="O110" s="8"/>
      <c r="P110" s="8"/>
      <c r="Q110" s="8"/>
      <c r="R110" s="8"/>
      <c r="S110" s="8"/>
    </row>
    <row r="111" spans="1:19" ht="19.2" x14ac:dyDescent="0.3">
      <c r="A111" s="8"/>
      <c r="B111" s="8"/>
      <c r="C111" s="8"/>
      <c r="D111" s="127"/>
      <c r="E111" s="8"/>
      <c r="F111" s="8"/>
      <c r="G111" s="8"/>
      <c r="H111" s="8"/>
      <c r="I111" s="8"/>
      <c r="J111" s="8"/>
      <c r="K111" s="130">
        <v>9</v>
      </c>
      <c r="L111" s="130" t="s">
        <v>675</v>
      </c>
      <c r="M111" s="130">
        <v>67</v>
      </c>
      <c r="N111" s="134"/>
      <c r="O111" s="8"/>
      <c r="P111" s="8"/>
      <c r="Q111" s="8"/>
      <c r="R111" s="8"/>
      <c r="S111" s="8"/>
    </row>
    <row r="112" spans="1:19" ht="19.2" x14ac:dyDescent="0.3">
      <c r="A112" s="8"/>
      <c r="B112" s="8"/>
      <c r="C112" s="8"/>
      <c r="D112" s="127"/>
      <c r="E112" s="8"/>
      <c r="F112" s="8"/>
      <c r="G112" s="8"/>
      <c r="H112" s="8"/>
      <c r="I112" s="8"/>
      <c r="J112" s="8"/>
      <c r="K112" s="130">
        <v>10</v>
      </c>
      <c r="L112" s="130" t="s">
        <v>676</v>
      </c>
      <c r="M112" s="130">
        <v>103</v>
      </c>
      <c r="N112" s="134"/>
      <c r="O112" s="8"/>
      <c r="P112" s="8"/>
      <c r="Q112" s="8"/>
      <c r="R112" s="8"/>
      <c r="S112" s="8"/>
    </row>
  </sheetData>
  <mergeCells count="23">
    <mergeCell ref="R97:S97"/>
    <mergeCell ref="R98:S98"/>
    <mergeCell ref="R99:S99"/>
    <mergeCell ref="R100:S100"/>
    <mergeCell ref="P74:S75"/>
    <mergeCell ref="P76:P77"/>
    <mergeCell ref="Q76:Q77"/>
    <mergeCell ref="R86:S86"/>
    <mergeCell ref="R87:S87"/>
    <mergeCell ref="R96:S96"/>
    <mergeCell ref="P46:S47"/>
    <mergeCell ref="P48:P49"/>
    <mergeCell ref="Q48:Q49"/>
    <mergeCell ref="P58:S59"/>
    <mergeCell ref="P60:P61"/>
    <mergeCell ref="Q60:Q61"/>
    <mergeCell ref="A1:C1"/>
    <mergeCell ref="F1:H1"/>
    <mergeCell ref="K1:M1"/>
    <mergeCell ref="P1:R2"/>
    <mergeCell ref="P18:S19"/>
    <mergeCell ref="P20:P21"/>
    <mergeCell ref="Q20:Q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Даяна Мамаджанова</dc:creator>
  <cp:lastModifiedBy>Даяна Мамаджанова</cp:lastModifiedBy>
  <dcterms:created xsi:type="dcterms:W3CDTF">2026-02-27T07:34:36Z</dcterms:created>
  <dcterms:modified xsi:type="dcterms:W3CDTF">2026-02-27T07:37:16Z</dcterms:modified>
</cp:coreProperties>
</file>