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E9CF4C15-866B-44FC-AC38-73E07FEDF54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D51" i="1" l="1"/>
  <c r="D41" i="1"/>
  <c r="D21" i="1" l="1"/>
  <c r="J52" i="1" l="1"/>
  <c r="J55" i="1"/>
  <c r="L40" i="1"/>
  <c r="L39" i="1"/>
  <c r="L38" i="1"/>
  <c r="L101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5" i="1"/>
  <c r="L46" i="1"/>
  <c r="L47" i="1"/>
  <c r="F70" i="1" l="1"/>
  <c r="F71" i="1"/>
  <c r="F72" i="1"/>
  <c r="F62" i="1"/>
  <c r="F63" i="1"/>
  <c r="F64" i="1"/>
  <c r="F65" i="1"/>
  <c r="F66" i="1"/>
  <c r="F67" i="1"/>
  <c r="F68" i="1"/>
  <c r="F69" i="1" l="1"/>
  <c r="F73" i="1"/>
  <c r="F74" i="1"/>
  <c r="F61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<sst xmlns="http://schemas.openxmlformats.org/spreadsheetml/2006/main" count="701" uniqueCount="559">
  <si>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</si>
  <si>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</si>
  <si>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</si>
  <si>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</si>
  <si>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</si>
  <si>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</si>
  <si>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</si>
  <si>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</si>
  <si>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</si>
  <si>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</si>
  <si>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</si>
  <si>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</si>
  <si>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</si>
  <si>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</si>
  <si>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</si>
  <si>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</si>
  <si>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</si>
  <si>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</si>
  <si>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</si>
  <si>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</si>
  <si>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</si>
  <si>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</si>
  <si>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</si>
  <si>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</si>
  <si>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</si>
  <si>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</si>
  <si>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</si>
  <si>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</si>
  <si>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</si>
  <si>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</si>
  <si>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</si>
  <si>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</si>
  <si>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</si>
  <si>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</si>
  <si>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</si>
  <si>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</si>
  <si>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</si>
  <si>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</si>
  <si>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</si>
  <si>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</si>
  <si>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</si>
  <si>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</si>
  <si>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</si>
  <si>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</si>
  <si>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</si>
  <si>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</si>
  <si>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</si>
  <si>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</si>
  <si>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</si>
  <si>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</si>
  <si>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</si>
  <si>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</si>
  <si>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</si>
  <si>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</si>
  <si>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</si>
  <si>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</si>
  <si>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</si>
  <si>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</si>
  <si>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</si>
  <si>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</si>
  <si>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</si>
  <si>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</si>
  <si>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</si>
  <si>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</si>
  <si>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</si>
  <si>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</si>
  <si>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</si>
  <si>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</si>
  <si>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</si>
  <si>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</si>
  <si>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</si>
  <si>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</si>
  <si>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</si>
  <si>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</si>
  <si>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</si>
  <si>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</si>
  <si>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</si>
  <si>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</si>
  <si>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</si>
  <si>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</si>
  <si>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</si>
  <si>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</si>
  <si>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</si>
  <si>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</si>
  <si>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</si>
  <si>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</si>
  <si>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</si>
  <si>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</si>
  <si>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</si>
  <si>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</si>
  <si>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</si>
  <si>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</si>
  <si>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</si>
  <si>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</si>
  <si>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</si>
  <si>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</si>
  <si>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</si>
  <si>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</si>
  <si>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</si>
  <si>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</si>
  <si>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</si>
  <si>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</si>
  <si>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</si>
  <si>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</si>
  <si>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</si>
  <si>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</si>
  <si>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</si>
  <si>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</si>
  <si>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</si>
  <si>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</si>
  <si>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</si>
  <si>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</si>
  <si>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</si>
  <si>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</si>
  <si>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</si>
  <si>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</si>
  <si>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</si>
  <si>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</si>
  <si>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</si>
  <si>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</si>
  <si>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</si>
  <si>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</si>
  <si>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</si>
  <si>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</si>
  <si>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</si>
  <si>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</si>
  <si>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</si>
  <si>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</si>
  <si>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</si>
  <si>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</si>
  <si>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</si>
  <si>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</si>
  <si>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</si>
  <si>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</si>
  <si>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</si>
  <si>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</si>
  <si>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</si>
  <si>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</si>
  <si>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</si>
  <si>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</si>
  <si>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</si>
  <si>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</si>
  <si>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</si>
  <si>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</si>
  <si>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</si>
  <si>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</si>
  <si>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</si>
  <si>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</si>
  <si>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</si>
  <si>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</si>
  <si>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</si>
  <si>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</si>
  <si>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</si>
  <si>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</si>
  <si>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</si>
  <si>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</si>
  <si>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</si>
  <si>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</si>
  <si>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</si>
  <si>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</si>
  <si>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</si>
  <si>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</si>
  <si>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</si>
  <si>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</si>
  <si>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</si>
  <si>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</si>
  <si>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</si>
  <si>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</si>
  <si>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</si>
  <si>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</si>
  <si>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</si>
  <si>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</si>
  <si>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</si>
  <si>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</si>
  <si>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</si>
  <si>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</si>
  <si>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</si>
  <si>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</si>
  <si>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</si>
  <si>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</si>
  <si>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</si>
  <si>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</si>
  <si>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</si>
  <si>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</si>
  <si>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</si>
  <si>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</si>
  <si>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</si>
  <si>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</si>
  <si>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</si>
  <si>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</si>
  <si>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</si>
  <si>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</si>
  <si>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</si>
  <si>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</si>
  <si>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</si>
  <si>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</si>
  <si>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</si>
  <si>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</si>
  <si>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</si>
  <si>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</si>
  <si>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</si>
  <si>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</si>
  <si>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</si>
  <si>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</si>
  <si>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</si>
  <si>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</si>
  <si>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</si>
  <si>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</si>
  <si>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</si>
  <si>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</si>
  <si>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</si>
  <si>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</si>
  <si>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</si>
  <si>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</si>
  <si>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</si>
  <si>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</si>
  <si>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</si>
  <si>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</si>
  <si>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</si>
  <si>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</si>
  <si>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</si>
  <si>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</si>
  <si>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</si>
  <si>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</si>
  <si>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</si>
  <si>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</si>
  <si>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</si>
  <si>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</si>
  <si>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</si>
  <si>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</si>
  <si>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</si>
  <si>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</si>
  <si>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</si>
  <si>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</si>
  <si>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</si>
  <si>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</si>
  <si>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</si>
  <si>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</si>
  <si>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</si>
  <si>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</si>
  <si>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</si>
  <si>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</si>
  <si>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</si>
  <si>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</si>
  <si>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</si>
  <si>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</si>
  <si>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</si>
  <si>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</si>
  <si>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</si>
  <si>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</si>
  <si>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</si>
  <si>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</si>
  <si>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</si>
  <si>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</si>
  <si>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</si>
  <si>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</si>
  <si>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</si>
  <si>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</si>
  <si>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</si>
  <si>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</si>
  <si>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</si>
  <si>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</si>
  <si>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</si>
  <si>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</si>
  <si>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</si>
  <si>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</si>
  <si>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</si>
  <si>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</si>
  <si>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</si>
  <si>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</si>
  <si>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</si>
  <si>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</si>
  <si>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</si>
  <si>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</si>
  <si>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</si>
  <si>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</si>
  <si>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</si>
  <si>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</si>
  <si>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</si>
  <si>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</si>
  <si>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</si>
  <si>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</si>
  <si>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</si>
  <si>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</si>
  <si>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</si>
  <si>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</si>
  <si>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</si>
  <si>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</si>
  <si>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</si>
  <si>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</si>
  <si>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</si>
  <si>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</si>
  <si>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</si>
  <si>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</si>
  <si>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</si>
  <si>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</si>
  <si>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</si>
  <si>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</si>
  <si>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</si>
  <si>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</si>
  <si>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</si>
  <si>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</si>
  <si>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</si>
  <si>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</si>
  <si>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</si>
  <si>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</si>
  <si>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</si>
  <si>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</si>
  <si>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</si>
  <si>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</si>
  <si>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</si>
  <si>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</si>
  <si>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</si>
  <si>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</si>
  <si>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</si>
  <si>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</si>
  <si>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</si>
  <si>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</si>
  <si>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</si>
  <si>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</si>
  <si>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</si>
  <si>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</si>
  <si>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</si>
  <si>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</si>
  <si>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</si>
  <si>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</si>
  <si>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</si>
  <si>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</si>
  <si>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</si>
  <si>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</si>
  <si>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</si>
  <si>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</si>
  <si>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</si>
  <si>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</si>
  <si>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</si>
  <si>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</si>
  <si>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</si>
  <si>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</si>
  <si>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</si>
  <si>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</si>
  <si>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</si>
  <si>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</si>
  <si>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</si>
  <si>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</si>
  <si>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</si>
  <si>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</si>
  <si>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</si>
  <si>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</si>
  <si>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</si>
  <si>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</si>
  <si>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</si>
  <si>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</si>
  <si>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</si>
  <si>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</si>
  <si>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</si>
  <si>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</si>
  <si>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</si>
  <si>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</si>
  <si>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</si>
  <si>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</si>
  <si>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</si>
  <si>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</si>
  <si>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</si>
  <si>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</si>
  <si>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</si>
  <si>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</si>
  <si>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</si>
  <si>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</si>
  <si>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</si>
  <si>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</si>
  <si>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</si>
  <si>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</si>
  <si>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</si>
  <si>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</si>
  <si>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</si>
  <si>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</si>
  <si>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</si>
  <si>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</si>
  <si>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</si>
  <si>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</si>
  <si>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</si>
  <si>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</si>
  <si>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</si>
  <si>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</si>
  <si>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</si>
  <si>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</si>
  <si>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</si>
  <si>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</si>
  <si>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</si>
  <si>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</si>
  <si>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</si>
  <si>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</si>
  <si>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</si>
  <si>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</si>
  <si>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</si>
  <si>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</si>
  <si>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</si>
  <si>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</si>
  <si>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</si>
  <si>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</si>
  <si>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</si>
  <si>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</si>
  <si>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</si>
  <si>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</si>
  <si>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</si>
  <si>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</si>
  <si>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</si>
  <si>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</si>
  <si>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</si>
  <si>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</si>
  <si>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</si>
  <si>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</si>
  <si>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</si>
  <si>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</si>
  <si>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</si>
  <si>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</si>
  <si>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</si>
  <si>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</si>
  <si>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</si>
  <si>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</si>
  <si>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</si>
  <si>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</si>
  <si>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</si>
  <si>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</si>
  <si>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</si>
  <si>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</si>
  <si>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</si>
  <si>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</si>
  <si>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</si>
  <si>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</si>
  <si>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</si>
  <si>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</si>
  <si>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</si>
  <si>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</si>
  <si>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</si>
  <si>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</si>
  <si>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</si>
  <si>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</si>
  <si>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</si>
  <si>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</si>
  <si>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</si>
  <si>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</si>
  <si>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</si>
  <si>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</si>
  <si>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</si>
  <si>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</si>
  <si>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</si>
  <si>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</si>
  <si>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</si>
  <si>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</si>
  <si>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</si>
  <si>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</si>
  <si>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</si>
  <si>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</si>
  <si>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</si>
  <si>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</si>
  <si>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</si>
  <si>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</si>
  <si>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</si>
  <si>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</si>
  <si>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</si>
  <si>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</si>
  <si>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</si>
  <si>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</si>
  <si>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</si>
  <si>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</si>
  <si>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</si>
  <si>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</si>
  <si>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</si>
  <si>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</si>
  <si>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</si>
  <si>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</si>
  <si>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</si>
  <si>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</si>
  <si>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</si>
  <si>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</si>
  <si>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</si>
  <si>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</si>
  <si>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</si>
  <si>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</si>
  <si>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</si>
  <si>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</si>
  <si>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</si>
  <si>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</si>
  <si>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</si>
  <si>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</si>
  <si>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</si>
  <si>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</si>
  <si>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</si>
  <si>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</si>
  <si>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</si>
  <si>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</si>
  <si>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</si>
  <si>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</si>
  <si>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</si>
  <si>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</si>
  <si>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</si>
  <si>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</si>
  <si>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</si>
  <si>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</si>
  <si>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</si>
  <si>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</si>
  <si>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</si>
  <si>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</si>
  <si>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</si>
  <si>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</si>
  <si>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</si>
  <si>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</si>
  <si>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</si>
  <si>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</si>
  <si>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</si>
  <si>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</si>
  <si>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</si>
  <si>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</si>
  <si>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</si>
  <si>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</si>
  <si>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</si>
  <si>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</si>
  <si>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</si>
  <si>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</si>
  <si>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</si>
  <si>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</si>
  <si>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</si>
  <si>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</si>
  <si>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</si>
  <si>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</si>
  <si>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</si>
  <si>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</si>
  <si>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</si>
  <si>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</si>
  <si>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</si>
  <si>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</si>
  <si>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</si>
  <si>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</si>
  <si>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</si>
  <si>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</si>
  <si>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</si>
  <si>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</si>
  <si>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</si>
  <si>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</si>
  <si>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</si>
  <si>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</si>
  <si>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</si>
  <si>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</si>
  <si>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</si>
  <si>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</si>
  <si>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</si>
  <si>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(0558) 210 211; (0558) 420 420</t>
  </si>
  <si>
    <t>Моб. (0553) 800 100; (0557) 800 100</t>
  </si>
  <si>
    <t>Моб. (0551) 800 200; (0558) 300 100</t>
  </si>
  <si>
    <t>СФК ЛФ 18,0*1220*2440 (шт. 33 34,83кг)</t>
  </si>
  <si>
    <t>Пров. черная ОК.                         ГОСТ 3282-74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</si>
  <si>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</si>
  <si>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</si>
  <si>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</si>
  <si>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</si>
  <si>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</si>
  <si>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</si>
  <si>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05.02.2025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</si>
</sst>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2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1080408</xdr:colOff>
      <xdr:row>22</xdr:row>
      <xdr:rowOff>168729</xdr:rowOff>
    </xdr:from>
    <xdr:to>
      <xdr:col>17</xdr:col>
      <xdr:colOff>97973</xdr:colOff>
      <xdr:row>33</xdr:row>
      <xdr:rowOff>43544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1" y="4958443"/>
          <a:ext cx="3077936" cy="2269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O7" sqref="O7:Q8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7109375" style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376</v>
      </c>
      <c r="B1" s="80" t="s">
        <v>417</v>
      </c>
      <c r="C1" s="80"/>
      <c r="D1" s="80"/>
      <c r="E1" s="80"/>
      <c r="F1" s="80"/>
      <c r="G1" s="2"/>
      <c r="H1" s="3"/>
      <c r="I1" s="76" t="s">
        <v>539</v>
      </c>
      <c r="J1" s="76"/>
      <c r="K1" s="76"/>
      <c r="L1" s="76"/>
      <c r="M1" s="76"/>
      <c r="N1" s="76"/>
      <c r="O1" s="76"/>
      <c r="P1" s="76"/>
      <c r="Q1" s="76"/>
    </row>
    <row r="2" spans="1:23" ht="17.100000000000001" customHeight="1" x14ac:dyDescent="0.25">
      <c r="B2" s="80"/>
      <c r="C2" s="80"/>
      <c r="D2" s="80"/>
      <c r="E2" s="80"/>
      <c r="F2" s="80"/>
      <c r="G2" s="2"/>
      <c r="H2" s="3"/>
      <c r="I2" s="76"/>
      <c r="J2" s="76"/>
      <c r="K2" s="76"/>
      <c r="L2" s="76"/>
      <c r="M2" s="76"/>
      <c r="N2" s="76"/>
      <c r="O2" s="76"/>
      <c r="P2" s="76"/>
      <c r="Q2" s="76"/>
    </row>
    <row r="3" spans="1:23" ht="17.100000000000001" customHeight="1" x14ac:dyDescent="0.25">
      <c r="B3" s="81" t="s">
        <v>110</v>
      </c>
      <c r="C3" s="82" t="s">
        <v>382</v>
      </c>
      <c r="D3" s="82" t="s">
        <v>247</v>
      </c>
      <c r="E3" s="82" t="s">
        <v>15</v>
      </c>
      <c r="F3" s="81" t="s">
        <v>346</v>
      </c>
      <c r="G3" s="75"/>
      <c r="H3" s="3"/>
      <c r="I3" s="76"/>
      <c r="J3" s="76"/>
      <c r="K3" s="76"/>
      <c r="L3" s="76"/>
      <c r="M3" s="76"/>
      <c r="N3" s="76"/>
      <c r="O3" s="76"/>
      <c r="P3" s="76"/>
      <c r="Q3" s="76"/>
    </row>
    <row r="4" spans="1:23" ht="17.100000000000001" customHeight="1" x14ac:dyDescent="0.25">
      <c r="B4" s="81"/>
      <c r="C4" s="82"/>
      <c r="D4" s="82"/>
      <c r="E4" s="82"/>
      <c r="F4" s="81"/>
      <c r="G4" s="75"/>
      <c r="H4" s="3"/>
      <c r="I4" s="77" t="s">
        <v>540</v>
      </c>
      <c r="J4" s="77"/>
      <c r="K4" s="77"/>
      <c r="L4" s="77"/>
      <c r="M4" s="77"/>
      <c r="N4" s="4"/>
      <c r="O4" s="73" t="s">
        <v>558</v>
      </c>
      <c r="P4" s="74"/>
      <c r="Q4" s="74"/>
    </row>
    <row r="5" spans="1:23" ht="17.100000000000001" customHeight="1" x14ac:dyDescent="0.3">
      <c r="B5" s="5">
        <v>1</v>
      </c>
      <c r="C5" s="5" t="s">
        <v>300</v>
      </c>
      <c r="D5" s="6">
        <v>7.59</v>
      </c>
      <c r="E5" s="5" t="s">
        <v>106</v>
      </c>
      <c r="F5" s="7">
        <v>610</v>
      </c>
      <c r="G5" s="8"/>
      <c r="H5" s="9"/>
      <c r="I5" s="77"/>
      <c r="J5" s="77"/>
      <c r="K5" s="77"/>
      <c r="L5" s="77"/>
      <c r="M5" s="77"/>
      <c r="N5" s="4"/>
      <c r="O5" s="74"/>
      <c r="P5" s="74"/>
      <c r="Q5" s="74"/>
    </row>
    <row r="6" spans="1:23" ht="17.100000000000001" customHeight="1" x14ac:dyDescent="0.3">
      <c r="B6" s="5">
        <v>2</v>
      </c>
      <c r="C6" s="5" t="s">
        <v>301</v>
      </c>
      <c r="D6" s="6">
        <v>9.0449999999999999</v>
      </c>
      <c r="E6" s="5" t="s">
        <v>106</v>
      </c>
      <c r="F6" s="7">
        <v>725</v>
      </c>
      <c r="G6" s="8"/>
      <c r="H6" s="3"/>
      <c r="I6" s="77"/>
      <c r="J6" s="77"/>
      <c r="K6" s="77"/>
      <c r="L6" s="77"/>
      <c r="M6" s="77"/>
      <c r="N6" s="4"/>
      <c r="O6" s="74"/>
      <c r="P6" s="74"/>
      <c r="Q6" s="74"/>
    </row>
    <row r="7" spans="1:23" ht="17.100000000000001" customHeight="1" x14ac:dyDescent="0.3">
      <c r="B7" s="5">
        <v>3</v>
      </c>
      <c r="C7" s="5" t="s">
        <v>302</v>
      </c>
      <c r="D7" s="6">
        <v>10.64</v>
      </c>
      <c r="E7" s="5" t="s">
        <v>106</v>
      </c>
      <c r="F7" s="7">
        <v>850</v>
      </c>
      <c r="G7" s="8"/>
      <c r="H7" s="3"/>
      <c r="I7" s="78" t="s">
        <v>549</v>
      </c>
      <c r="J7" s="78"/>
      <c r="K7" s="78"/>
      <c r="L7" s="78"/>
      <c r="M7" s="78"/>
      <c r="N7" s="10"/>
      <c r="O7" s="79" t="s">
        <v>271</v>
      </c>
      <c r="P7" s="79"/>
      <c r="Q7" s="79"/>
    </row>
    <row r="8" spans="1:23" ht="17.100000000000001" customHeight="1" x14ac:dyDescent="0.3">
      <c r="B8" s="5">
        <v>4</v>
      </c>
      <c r="C8" s="5" t="s">
        <v>407</v>
      </c>
      <c r="D8" s="6">
        <v>13.81</v>
      </c>
      <c r="E8" s="5" t="s">
        <v>106</v>
      </c>
      <c r="F8" s="7">
        <v>1080</v>
      </c>
      <c r="G8" s="8"/>
      <c r="H8" s="3"/>
      <c r="I8" s="78"/>
      <c r="J8" s="78"/>
      <c r="K8" s="78"/>
      <c r="L8" s="78"/>
      <c r="M8" s="78"/>
      <c r="N8" s="10"/>
      <c r="O8" s="79"/>
      <c r="P8" s="79"/>
      <c r="Q8" s="79"/>
    </row>
    <row r="9" spans="1:23" ht="17.100000000000001" customHeight="1" x14ac:dyDescent="0.3">
      <c r="B9" s="5">
        <v>5</v>
      </c>
      <c r="C9" s="5" t="s">
        <v>303</v>
      </c>
      <c r="D9" s="6">
        <v>14</v>
      </c>
      <c r="E9" s="5" t="s">
        <v>106</v>
      </c>
      <c r="F9" s="7">
        <v>1095</v>
      </c>
      <c r="G9" s="8"/>
      <c r="H9" s="3"/>
      <c r="I9" s="78" t="s">
        <v>548</v>
      </c>
      <c r="J9" s="78"/>
      <c r="K9" s="78"/>
      <c r="L9" s="78"/>
      <c r="M9" s="78"/>
      <c r="N9" s="11"/>
      <c r="O9" s="79" t="s">
        <v>272</v>
      </c>
      <c r="P9" s="79"/>
      <c r="Q9" s="79"/>
      <c r="W9" s="1" t="s">
        <v>376</v>
      </c>
    </row>
    <row r="10" spans="1:23" ht="17.100000000000001" customHeight="1" x14ac:dyDescent="0.3">
      <c r="B10" s="5">
        <v>6</v>
      </c>
      <c r="C10" s="5" t="s">
        <v>304</v>
      </c>
      <c r="D10" s="12">
        <v>15.79</v>
      </c>
      <c r="E10" s="5" t="s">
        <v>106</v>
      </c>
      <c r="F10" s="7">
        <v>1235</v>
      </c>
      <c r="G10" s="8"/>
      <c r="H10" s="3"/>
      <c r="I10" s="78"/>
      <c r="J10" s="78"/>
      <c r="K10" s="78"/>
      <c r="L10" s="78"/>
      <c r="M10" s="78"/>
      <c r="N10" s="11"/>
      <c r="O10" s="79"/>
      <c r="P10" s="79"/>
      <c r="Q10" s="79"/>
    </row>
    <row r="11" spans="1:23" ht="17.100000000000001" customHeight="1" x14ac:dyDescent="0.3">
      <c r="B11" s="5">
        <v>7</v>
      </c>
      <c r="C11" s="5" t="s">
        <v>305</v>
      </c>
      <c r="D11" s="6">
        <v>17.55</v>
      </c>
      <c r="E11" s="5" t="s">
        <v>106</v>
      </c>
      <c r="F11" s="7">
        <v>1370</v>
      </c>
      <c r="G11" s="8"/>
      <c r="H11" s="3"/>
      <c r="I11" s="78" t="s">
        <v>547</v>
      </c>
      <c r="J11" s="78"/>
      <c r="K11" s="78"/>
      <c r="L11" s="78"/>
      <c r="M11" s="78"/>
      <c r="N11" s="11"/>
      <c r="O11" s="93" t="s">
        <v>126</v>
      </c>
      <c r="P11" s="93"/>
      <c r="Q11" s="93"/>
    </row>
    <row r="12" spans="1:23" ht="17.100000000000001" customHeight="1" x14ac:dyDescent="0.25">
      <c r="B12" s="5">
        <v>8</v>
      </c>
      <c r="C12" s="5" t="s">
        <v>306</v>
      </c>
      <c r="D12" s="5">
        <v>18.64</v>
      </c>
      <c r="E12" s="5" t="s">
        <v>106</v>
      </c>
      <c r="F12" s="7">
        <v>1455</v>
      </c>
      <c r="G12" s="8"/>
      <c r="H12" s="3"/>
      <c r="I12" s="78"/>
      <c r="J12" s="78"/>
      <c r="K12" s="78"/>
      <c r="L12" s="78"/>
      <c r="M12" s="78"/>
      <c r="N12" s="11"/>
      <c r="O12" s="93"/>
      <c r="P12" s="93"/>
      <c r="Q12" s="93"/>
    </row>
    <row r="13" spans="1:23" ht="17.100000000000001" customHeight="1" x14ac:dyDescent="0.25">
      <c r="B13" s="5">
        <v>9</v>
      </c>
      <c r="C13" s="5" t="s">
        <v>307</v>
      </c>
      <c r="D13" s="5">
        <v>21.34</v>
      </c>
      <c r="E13" s="5" t="s">
        <v>106</v>
      </c>
      <c r="F13" s="7">
        <v>1665</v>
      </c>
      <c r="G13" s="8"/>
      <c r="H13" s="3"/>
      <c r="I13" s="85" t="s">
        <v>262</v>
      </c>
      <c r="J13" s="85"/>
      <c r="K13" s="85"/>
      <c r="L13" s="85"/>
      <c r="M13" s="85"/>
      <c r="N13" s="11"/>
      <c r="O13" s="13"/>
      <c r="P13" s="13"/>
      <c r="Q13" s="13"/>
    </row>
    <row r="14" spans="1:23" ht="17.100000000000001" customHeight="1" x14ac:dyDescent="0.25">
      <c r="B14" s="5">
        <v>10</v>
      </c>
      <c r="C14" s="5" t="s">
        <v>307</v>
      </c>
      <c r="D14" s="5">
        <v>22.44</v>
      </c>
      <c r="E14" s="5" t="s">
        <v>107</v>
      </c>
      <c r="F14" s="7">
        <v>1620</v>
      </c>
      <c r="G14" s="8"/>
      <c r="H14" s="3"/>
      <c r="I14" s="85"/>
      <c r="J14" s="85"/>
      <c r="K14" s="85"/>
      <c r="L14" s="85"/>
      <c r="M14" s="85"/>
      <c r="N14" s="11"/>
      <c r="O14" s="13"/>
      <c r="P14" s="13"/>
      <c r="Q14" s="13"/>
    </row>
    <row r="15" spans="1:23" ht="17.100000000000001" customHeight="1" x14ac:dyDescent="0.25">
      <c r="B15" s="5">
        <v>11</v>
      </c>
      <c r="C15" s="5" t="s">
        <v>308</v>
      </c>
      <c r="D15" s="14">
        <v>23.16</v>
      </c>
      <c r="E15" s="5" t="s">
        <v>106</v>
      </c>
      <c r="F15" s="7">
        <v>1780</v>
      </c>
      <c r="G15" s="8"/>
      <c r="H15" s="3"/>
      <c r="I15" s="86" t="s">
        <v>430</v>
      </c>
      <c r="J15" s="86"/>
      <c r="K15" s="86"/>
      <c r="L15" s="86"/>
      <c r="M15" s="86"/>
      <c r="O15" s="13"/>
      <c r="P15" s="13"/>
      <c r="Q15" s="13"/>
      <c r="S15" s="1" t="s">
        <v>376</v>
      </c>
    </row>
    <row r="16" spans="1:23" ht="17.100000000000001" customHeight="1" x14ac:dyDescent="0.25">
      <c r="B16" s="5">
        <v>12</v>
      </c>
      <c r="C16" s="5" t="s">
        <v>308</v>
      </c>
      <c r="D16" s="5">
        <v>25</v>
      </c>
      <c r="E16" s="5" t="s">
        <v>107</v>
      </c>
      <c r="F16" s="7">
        <v>1740</v>
      </c>
      <c r="G16" s="8"/>
      <c r="H16" s="3"/>
      <c r="I16" s="86"/>
      <c r="J16" s="86"/>
      <c r="K16" s="86"/>
      <c r="L16" s="86"/>
      <c r="M16" s="86"/>
      <c r="N16" s="15"/>
      <c r="O16" s="13"/>
      <c r="P16" s="13"/>
      <c r="Q16" s="13"/>
    </row>
    <row r="17" spans="2:17" ht="17.100000000000001" customHeight="1" x14ac:dyDescent="0.25">
      <c r="B17" s="5">
        <v>13</v>
      </c>
      <c r="C17" s="5" t="s">
        <v>309</v>
      </c>
      <c r="D17" s="5">
        <v>27.672000000000001</v>
      </c>
      <c r="E17" s="5" t="s">
        <v>107</v>
      </c>
      <c r="F17" s="7">
        <v>1800</v>
      </c>
      <c r="G17" s="8"/>
      <c r="H17" s="3"/>
      <c r="I17" s="87" t="s">
        <v>274</v>
      </c>
      <c r="J17" s="87"/>
      <c r="K17" s="87"/>
      <c r="L17" s="87"/>
      <c r="M17" s="87"/>
      <c r="N17" s="15"/>
      <c r="O17" s="13"/>
      <c r="P17" s="13"/>
      <c r="Q17" s="13"/>
    </row>
    <row r="18" spans="2:17" ht="16.899999999999999" customHeight="1" x14ac:dyDescent="0.25">
      <c r="B18" s="5">
        <v>14</v>
      </c>
      <c r="C18" s="5" t="s">
        <v>309</v>
      </c>
      <c r="D18" s="5">
        <v>28.41</v>
      </c>
      <c r="E18" s="5" t="s">
        <v>106</v>
      </c>
      <c r="F18" s="7">
        <v>2050</v>
      </c>
      <c r="G18" s="8"/>
      <c r="H18" s="3"/>
      <c r="I18" s="88"/>
      <c r="J18" s="88"/>
      <c r="K18" s="88"/>
      <c r="L18" s="88"/>
      <c r="M18" s="88"/>
      <c r="N18" s="15"/>
      <c r="O18" s="13"/>
      <c r="P18" s="13"/>
      <c r="Q18" s="13"/>
    </row>
    <row r="19" spans="2:17" ht="17.100000000000001" customHeight="1" x14ac:dyDescent="0.25">
      <c r="B19" s="5">
        <v>15</v>
      </c>
      <c r="C19" s="5" t="s">
        <v>469</v>
      </c>
      <c r="D19" s="5">
        <v>30.58</v>
      </c>
      <c r="E19" s="5" t="s">
        <v>107</v>
      </c>
      <c r="F19" s="7">
        <v>1990</v>
      </c>
      <c r="G19" s="8"/>
      <c r="H19" s="3"/>
      <c r="I19" s="89" t="s">
        <v>109</v>
      </c>
      <c r="J19" s="89" t="s">
        <v>150</v>
      </c>
      <c r="K19" s="16" t="s">
        <v>119</v>
      </c>
      <c r="L19" s="16" t="s">
        <v>119</v>
      </c>
      <c r="M19" s="91" t="s">
        <v>375</v>
      </c>
      <c r="O19" s="13"/>
      <c r="P19" s="13"/>
      <c r="Q19" s="13"/>
    </row>
    <row r="20" spans="2:17" ht="17.100000000000001" customHeight="1" x14ac:dyDescent="0.25">
      <c r="B20" s="5">
        <v>16</v>
      </c>
      <c r="C20" s="5" t="s">
        <v>469</v>
      </c>
      <c r="D20" s="5">
        <v>29.23</v>
      </c>
      <c r="E20" s="5" t="s">
        <v>106</v>
      </c>
      <c r="F20" s="7">
        <v>2105</v>
      </c>
      <c r="G20" s="8"/>
      <c r="H20" s="3"/>
      <c r="I20" s="90"/>
      <c r="J20" s="90"/>
      <c r="K20" s="17" t="s">
        <v>120</v>
      </c>
      <c r="L20" s="17" t="s">
        <v>163</v>
      </c>
      <c r="M20" s="92"/>
      <c r="N20" s="18"/>
    </row>
    <row r="21" spans="2:17" ht="17.100000000000001" customHeight="1" x14ac:dyDescent="0.25">
      <c r="B21" s="5">
        <v>17</v>
      </c>
      <c r="C21" s="5" t="s">
        <v>310</v>
      </c>
      <c r="D21" s="14">
        <f>60690/1902</f>
        <v>31.90851735015773</v>
      </c>
      <c r="E21" s="5" t="s">
        <v>107</v>
      </c>
      <c r="F21" s="7">
        <v>2010</v>
      </c>
      <c r="G21" s="8"/>
      <c r="H21" s="3"/>
      <c r="I21" s="19" t="s">
        <v>237</v>
      </c>
      <c r="J21" s="19" t="s">
        <v>238</v>
      </c>
      <c r="K21" s="19"/>
      <c r="L21" s="19">
        <v>61</v>
      </c>
      <c r="M21" s="19">
        <v>0.22</v>
      </c>
      <c r="N21" s="20"/>
    </row>
    <row r="22" spans="2:17" ht="16.899999999999999" customHeight="1" x14ac:dyDescent="0.25">
      <c r="B22" s="5">
        <v>18</v>
      </c>
      <c r="C22" s="5" t="s">
        <v>310</v>
      </c>
      <c r="D22" s="5">
        <v>31.83</v>
      </c>
      <c r="E22" s="5" t="s">
        <v>106</v>
      </c>
      <c r="F22" s="7">
        <v>2290</v>
      </c>
      <c r="G22" s="8"/>
      <c r="H22" s="3"/>
      <c r="I22" s="19" t="s">
        <v>198</v>
      </c>
      <c r="J22" s="21" t="s">
        <v>238</v>
      </c>
      <c r="K22" s="19"/>
      <c r="L22" s="19">
        <v>60</v>
      </c>
      <c r="M22" s="19">
        <v>0.32</v>
      </c>
      <c r="N22" s="22"/>
    </row>
    <row r="23" spans="2:17" ht="17.100000000000001" customHeight="1" x14ac:dyDescent="0.25">
      <c r="B23" s="5">
        <v>19</v>
      </c>
      <c r="C23" s="5" t="s">
        <v>311</v>
      </c>
      <c r="D23" s="5">
        <v>39.729999999999997</v>
      </c>
      <c r="E23" s="5" t="s">
        <v>107</v>
      </c>
      <c r="F23" s="7">
        <v>2425</v>
      </c>
      <c r="G23" s="8"/>
      <c r="H23" s="3"/>
      <c r="I23" s="21" t="s">
        <v>152</v>
      </c>
      <c r="J23" s="21">
        <v>11.75</v>
      </c>
      <c r="K23" s="23">
        <f t="shared" ref="K23:K33" si="0">SUMPRODUCT(L23*M23)</f>
        <v>36.58</v>
      </c>
      <c r="L23" s="21">
        <v>59</v>
      </c>
      <c r="M23" s="21">
        <v>0.62</v>
      </c>
      <c r="N23" s="24"/>
    </row>
    <row r="24" spans="2:17" ht="16.899999999999999" customHeight="1" x14ac:dyDescent="0.25">
      <c r="B24" s="5">
        <v>20</v>
      </c>
      <c r="C24" s="5" t="s">
        <v>312</v>
      </c>
      <c r="D24" s="5">
        <v>44.79</v>
      </c>
      <c r="E24" s="5" t="s">
        <v>107</v>
      </c>
      <c r="F24" s="7">
        <v>2730</v>
      </c>
      <c r="G24" s="8"/>
      <c r="H24" s="3"/>
      <c r="I24" s="21" t="s">
        <v>153</v>
      </c>
      <c r="J24" s="21">
        <v>11.75</v>
      </c>
      <c r="K24" s="23">
        <f t="shared" si="0"/>
        <v>51.62</v>
      </c>
      <c r="L24" s="21">
        <v>58</v>
      </c>
      <c r="M24" s="21">
        <v>0.89</v>
      </c>
      <c r="N24" s="24"/>
    </row>
    <row r="25" spans="2:17" ht="17.100000000000001" customHeight="1" x14ac:dyDescent="0.25">
      <c r="B25" s="5">
        <v>21</v>
      </c>
      <c r="C25" s="5" t="s">
        <v>444</v>
      </c>
      <c r="D25" s="5">
        <v>45.99</v>
      </c>
      <c r="E25" s="5" t="s">
        <v>107</v>
      </c>
      <c r="F25" s="7">
        <v>2805</v>
      </c>
      <c r="G25" s="8"/>
      <c r="H25" s="3"/>
      <c r="I25" s="21" t="s">
        <v>154</v>
      </c>
      <c r="J25" s="21">
        <v>11.75</v>
      </c>
      <c r="K25" s="23">
        <f t="shared" si="0"/>
        <v>68.97</v>
      </c>
      <c r="L25" s="21">
        <v>57</v>
      </c>
      <c r="M25" s="21">
        <v>1.21</v>
      </c>
      <c r="N25" s="22"/>
    </row>
    <row r="26" spans="2:17" ht="17.100000000000001" customHeight="1" x14ac:dyDescent="0.25">
      <c r="B26" s="5">
        <v>22</v>
      </c>
      <c r="C26" s="5" t="s">
        <v>313</v>
      </c>
      <c r="D26" s="5">
        <v>48.09</v>
      </c>
      <c r="E26" s="5" t="s">
        <v>107</v>
      </c>
      <c r="F26" s="7">
        <v>2930</v>
      </c>
      <c r="G26" s="8"/>
      <c r="H26" s="3"/>
      <c r="I26" s="21" t="s">
        <v>155</v>
      </c>
      <c r="J26" s="21">
        <v>11.75</v>
      </c>
      <c r="K26" s="23">
        <f t="shared" si="0"/>
        <v>90.06</v>
      </c>
      <c r="L26" s="21">
        <v>57</v>
      </c>
      <c r="M26" s="21">
        <v>1.58</v>
      </c>
      <c r="N26" s="22"/>
    </row>
    <row r="27" spans="2:17" ht="17.100000000000001" customHeight="1" x14ac:dyDescent="0.25">
      <c r="B27" s="5">
        <v>23</v>
      </c>
      <c r="C27" s="5" t="s">
        <v>314</v>
      </c>
      <c r="D27" s="5">
        <v>57.97</v>
      </c>
      <c r="E27" s="5" t="s">
        <v>107</v>
      </c>
      <c r="F27" s="7">
        <v>3535</v>
      </c>
      <c r="G27" s="8"/>
      <c r="H27" s="3"/>
      <c r="I27" s="21" t="s">
        <v>156</v>
      </c>
      <c r="J27" s="21">
        <v>11.75</v>
      </c>
      <c r="K27" s="23">
        <f t="shared" si="0"/>
        <v>114</v>
      </c>
      <c r="L27" s="21">
        <v>57</v>
      </c>
      <c r="M27" s="25">
        <v>2</v>
      </c>
      <c r="N27" s="22"/>
    </row>
    <row r="28" spans="2:17" ht="17.100000000000001" customHeight="1" x14ac:dyDescent="0.25">
      <c r="B28" s="5">
        <v>24</v>
      </c>
      <c r="C28" s="5" t="s">
        <v>315</v>
      </c>
      <c r="D28" s="5">
        <v>63.79</v>
      </c>
      <c r="E28" s="5" t="s">
        <v>107</v>
      </c>
      <c r="F28" s="7">
        <v>3890</v>
      </c>
      <c r="G28" s="8"/>
      <c r="H28" s="3"/>
      <c r="I28" s="21" t="s">
        <v>157</v>
      </c>
      <c r="J28" s="21">
        <v>11.75</v>
      </c>
      <c r="K28" s="23">
        <f t="shared" si="0"/>
        <v>140.79000000000002</v>
      </c>
      <c r="L28" s="21">
        <v>57</v>
      </c>
      <c r="M28" s="21">
        <v>2.4700000000000002</v>
      </c>
      <c r="N28" s="22"/>
    </row>
    <row r="29" spans="2:17" ht="17.100000000000001" customHeight="1" x14ac:dyDescent="0.25">
      <c r="B29" s="5"/>
      <c r="C29" s="5"/>
      <c r="D29" s="5"/>
      <c r="E29" s="5"/>
      <c r="F29" s="5"/>
      <c r="G29" s="8"/>
      <c r="H29" s="3"/>
      <c r="I29" s="21" t="s">
        <v>158</v>
      </c>
      <c r="J29" s="21">
        <v>11.75</v>
      </c>
      <c r="K29" s="23">
        <f t="shared" si="0"/>
        <v>169.85999999999999</v>
      </c>
      <c r="L29" s="21">
        <v>57</v>
      </c>
      <c r="M29" s="21">
        <v>2.98</v>
      </c>
      <c r="N29" s="22"/>
    </row>
    <row r="30" spans="2:17" ht="17.100000000000001" customHeight="1" x14ac:dyDescent="0.25">
      <c r="B30" s="5">
        <v>1</v>
      </c>
      <c r="C30" s="5" t="s">
        <v>506</v>
      </c>
      <c r="D30" s="5">
        <v>14.46</v>
      </c>
      <c r="E30" s="5" t="s">
        <v>106</v>
      </c>
      <c r="F30" s="5">
        <v>1160</v>
      </c>
      <c r="G30" s="8"/>
      <c r="H30" s="3"/>
      <c r="I30" s="21" t="s">
        <v>160</v>
      </c>
      <c r="J30" s="21">
        <v>11.75</v>
      </c>
      <c r="K30" s="23">
        <f t="shared" si="0"/>
        <v>219.45000000000002</v>
      </c>
      <c r="L30" s="21">
        <v>57</v>
      </c>
      <c r="M30" s="21">
        <v>3.85</v>
      </c>
      <c r="N30" s="22"/>
    </row>
    <row r="31" spans="2:17" ht="17.100000000000001" customHeight="1" x14ac:dyDescent="0.25">
      <c r="B31" s="5">
        <v>2</v>
      </c>
      <c r="C31" s="5" t="s">
        <v>537</v>
      </c>
      <c r="D31" s="5">
        <v>19.38</v>
      </c>
      <c r="E31" s="5" t="s">
        <v>106</v>
      </c>
      <c r="F31" s="5">
        <v>1550</v>
      </c>
      <c r="G31" s="8"/>
      <c r="H31" s="3"/>
      <c r="I31" s="21" t="s">
        <v>159</v>
      </c>
      <c r="J31" s="21">
        <v>11.75</v>
      </c>
      <c r="K31" s="23">
        <f t="shared" si="0"/>
        <v>275.31</v>
      </c>
      <c r="L31" s="21">
        <v>57</v>
      </c>
      <c r="M31" s="21">
        <v>4.83</v>
      </c>
      <c r="N31" s="24"/>
    </row>
    <row r="32" spans="2:17" ht="17.100000000000001" customHeight="1" x14ac:dyDescent="0.25">
      <c r="B32" s="5">
        <v>3</v>
      </c>
      <c r="C32" s="5" t="s">
        <v>475</v>
      </c>
      <c r="D32" s="5">
        <v>20</v>
      </c>
      <c r="E32" s="5" t="s">
        <v>106</v>
      </c>
      <c r="F32" s="5">
        <v>1600</v>
      </c>
      <c r="G32" s="8"/>
      <c r="H32" s="26"/>
      <c r="I32" s="21" t="s">
        <v>161</v>
      </c>
      <c r="J32" s="21">
        <v>11.75</v>
      </c>
      <c r="K32" s="23">
        <f t="shared" si="0"/>
        <v>359.66999999999996</v>
      </c>
      <c r="L32" s="21">
        <v>57</v>
      </c>
      <c r="M32" s="21">
        <v>6.31</v>
      </c>
      <c r="N32" s="24"/>
    </row>
    <row r="33" spans="2:17" ht="17.100000000000001" customHeight="1" x14ac:dyDescent="0.25">
      <c r="B33" s="5">
        <v>4</v>
      </c>
      <c r="C33" s="5" t="s">
        <v>436</v>
      </c>
      <c r="D33" s="5">
        <v>21.324000000000002</v>
      </c>
      <c r="E33" s="5" t="s">
        <v>106</v>
      </c>
      <c r="F33" s="27">
        <v>1665</v>
      </c>
      <c r="G33" s="8"/>
      <c r="H33" s="3"/>
      <c r="I33" s="21" t="s">
        <v>213</v>
      </c>
      <c r="J33" s="21">
        <v>11.75</v>
      </c>
      <c r="K33" s="23">
        <f t="shared" si="0"/>
        <v>456</v>
      </c>
      <c r="L33" s="21">
        <v>57</v>
      </c>
      <c r="M33" s="25">
        <v>8</v>
      </c>
      <c r="N33" s="24"/>
    </row>
    <row r="34" spans="2:17" ht="17.100000000000001" customHeight="1" x14ac:dyDescent="0.25">
      <c r="B34" s="5">
        <v>5</v>
      </c>
      <c r="C34" s="5" t="s">
        <v>317</v>
      </c>
      <c r="D34" s="5">
        <v>21.65</v>
      </c>
      <c r="E34" s="5" t="s">
        <v>106</v>
      </c>
      <c r="F34" s="7">
        <v>1690</v>
      </c>
      <c r="G34" s="8"/>
      <c r="H34" s="3"/>
      <c r="I34" s="96" t="s">
        <v>276</v>
      </c>
      <c r="J34" s="96"/>
      <c r="K34" s="96"/>
      <c r="L34" s="96"/>
      <c r="M34" s="96"/>
      <c r="N34" s="24"/>
      <c r="O34" s="94" t="s">
        <v>293</v>
      </c>
      <c r="P34" s="94"/>
      <c r="Q34" s="94"/>
    </row>
    <row r="35" spans="2:17" ht="17.100000000000001" customHeight="1" x14ac:dyDescent="0.25">
      <c r="B35" s="5">
        <v>6</v>
      </c>
      <c r="C35" s="5" t="s">
        <v>316</v>
      </c>
      <c r="D35" s="5">
        <v>24.53</v>
      </c>
      <c r="E35" s="5" t="s">
        <v>106</v>
      </c>
      <c r="F35" s="7">
        <v>1915</v>
      </c>
      <c r="G35" s="8"/>
      <c r="H35" s="3"/>
      <c r="I35" s="97"/>
      <c r="J35" s="97"/>
      <c r="K35" s="97"/>
      <c r="L35" s="97"/>
      <c r="M35" s="97"/>
      <c r="N35" s="24"/>
      <c r="O35" s="95" t="s">
        <v>278</v>
      </c>
      <c r="P35" s="95"/>
      <c r="Q35" s="95"/>
    </row>
    <row r="36" spans="2:17" ht="17.100000000000001" customHeight="1" x14ac:dyDescent="0.25">
      <c r="B36" s="5">
        <v>7</v>
      </c>
      <c r="C36" s="5" t="s">
        <v>318</v>
      </c>
      <c r="D36" s="5">
        <v>26.89</v>
      </c>
      <c r="E36" s="5" t="s">
        <v>106</v>
      </c>
      <c r="F36" s="7">
        <v>2100</v>
      </c>
      <c r="G36" s="8"/>
      <c r="H36" s="3"/>
      <c r="I36" s="98" t="s">
        <v>109</v>
      </c>
      <c r="J36" s="98" t="s">
        <v>150</v>
      </c>
      <c r="K36" s="28" t="s">
        <v>119</v>
      </c>
      <c r="L36" s="28" t="s">
        <v>119</v>
      </c>
      <c r="M36" s="98" t="s">
        <v>164</v>
      </c>
      <c r="N36" s="24"/>
      <c r="O36" s="29" t="s">
        <v>109</v>
      </c>
      <c r="P36" s="109" t="s">
        <v>151</v>
      </c>
      <c r="Q36" s="110"/>
    </row>
    <row r="37" spans="2:17" ht="17.100000000000001" customHeight="1" x14ac:dyDescent="0.25">
      <c r="B37" s="5">
        <v>8</v>
      </c>
      <c r="C37" s="5" t="s">
        <v>319</v>
      </c>
      <c r="D37" s="5">
        <v>29.21</v>
      </c>
      <c r="E37" s="5" t="s">
        <v>106</v>
      </c>
      <c r="F37" s="7">
        <v>2280</v>
      </c>
      <c r="G37" s="8"/>
      <c r="I37" s="99"/>
      <c r="J37" s="99"/>
      <c r="K37" s="19" t="s">
        <v>248</v>
      </c>
      <c r="L37" s="19" t="s">
        <v>163</v>
      </c>
      <c r="M37" s="99"/>
      <c r="N37" s="24"/>
      <c r="O37" s="28" t="s">
        <v>364</v>
      </c>
      <c r="P37" s="83">
        <v>59</v>
      </c>
      <c r="Q37" s="84"/>
    </row>
    <row r="38" spans="2:17" ht="17.100000000000001" customHeight="1" x14ac:dyDescent="0.25">
      <c r="B38" s="5">
        <v>9</v>
      </c>
      <c r="C38" s="5" t="s">
        <v>320</v>
      </c>
      <c r="D38" s="5">
        <v>34.020000000000003</v>
      </c>
      <c r="E38" s="5" t="s">
        <v>106</v>
      </c>
      <c r="F38" s="7">
        <v>2690</v>
      </c>
      <c r="G38" s="8"/>
      <c r="I38" s="21" t="s">
        <v>199</v>
      </c>
      <c r="J38" s="21">
        <v>11.75</v>
      </c>
      <c r="K38" s="23">
        <f>SUMPRODUCT(L38*M38)</f>
        <v>37.200000000000003</v>
      </c>
      <c r="L38" s="21">
        <f>L23+1</f>
        <v>60</v>
      </c>
      <c r="M38" s="21">
        <v>0.62</v>
      </c>
      <c r="N38" s="24"/>
      <c r="O38" s="28" t="s">
        <v>246</v>
      </c>
      <c r="P38" s="83">
        <v>59</v>
      </c>
      <c r="Q38" s="84"/>
    </row>
    <row r="39" spans="2:17" ht="17.100000000000001" customHeight="1" x14ac:dyDescent="0.25">
      <c r="B39" s="5">
        <v>10</v>
      </c>
      <c r="C39" s="5" t="s">
        <v>320</v>
      </c>
      <c r="D39" s="5">
        <v>33.85</v>
      </c>
      <c r="E39" s="5" t="s">
        <v>107</v>
      </c>
      <c r="F39" s="7">
        <v>2640</v>
      </c>
      <c r="G39" s="8"/>
      <c r="I39" s="21" t="s">
        <v>200</v>
      </c>
      <c r="J39" s="21">
        <v>11.75</v>
      </c>
      <c r="K39" s="23">
        <f t="shared" ref="K39:K47" si="1">SUMPRODUCT(L39*M39)</f>
        <v>52.51</v>
      </c>
      <c r="L39" s="21">
        <f>L24+1</f>
        <v>59</v>
      </c>
      <c r="M39" s="21">
        <v>0.89</v>
      </c>
      <c r="N39" s="24"/>
      <c r="O39" s="28" t="s">
        <v>483</v>
      </c>
      <c r="P39" s="83">
        <v>57</v>
      </c>
      <c r="Q39" s="84"/>
    </row>
    <row r="40" spans="2:17" ht="17.100000000000001" customHeight="1" x14ac:dyDescent="0.25">
      <c r="B40" s="5">
        <v>11</v>
      </c>
      <c r="C40" s="5" t="s">
        <v>321</v>
      </c>
      <c r="D40" s="5">
        <v>36.24</v>
      </c>
      <c r="E40" s="5" t="s">
        <v>106</v>
      </c>
      <c r="F40" s="7">
        <v>2865</v>
      </c>
      <c r="G40" s="8"/>
      <c r="I40" s="21" t="s">
        <v>201</v>
      </c>
      <c r="J40" s="21">
        <v>11.75</v>
      </c>
      <c r="K40" s="23">
        <f t="shared" si="1"/>
        <v>70.179999999999993</v>
      </c>
      <c r="L40" s="21">
        <f>L25+1</f>
        <v>58</v>
      </c>
      <c r="M40" s="21">
        <v>1.21</v>
      </c>
      <c r="N40" s="24"/>
      <c r="O40" s="28" t="s">
        <v>482</v>
      </c>
      <c r="P40" s="83">
        <v>57</v>
      </c>
      <c r="Q40" s="84"/>
    </row>
    <row r="41" spans="2:17" ht="17.100000000000001" customHeight="1" x14ac:dyDescent="0.25">
      <c r="B41" s="5">
        <v>12</v>
      </c>
      <c r="C41" s="5" t="s">
        <v>321</v>
      </c>
      <c r="D41" s="14">
        <f>63405/1612</f>
        <v>39.333126550868485</v>
      </c>
      <c r="E41" s="5" t="s">
        <v>107</v>
      </c>
      <c r="F41" s="7">
        <v>2730</v>
      </c>
      <c r="G41" s="8"/>
      <c r="I41" s="21" t="s">
        <v>202</v>
      </c>
      <c r="J41" s="21">
        <v>11.75</v>
      </c>
      <c r="K41" s="23">
        <f t="shared" si="1"/>
        <v>91.64</v>
      </c>
      <c r="L41" s="21">
        <f t="shared" ref="L41:L47" si="2">L26+1</f>
        <v>58</v>
      </c>
      <c r="M41" s="21">
        <v>1.58</v>
      </c>
      <c r="N41" s="22"/>
      <c r="O41" s="28" t="s">
        <v>206</v>
      </c>
      <c r="P41" s="83">
        <v>57</v>
      </c>
      <c r="Q41" s="84"/>
    </row>
    <row r="42" spans="2:17" ht="17.100000000000001" customHeight="1" x14ac:dyDescent="0.25">
      <c r="B42" s="5">
        <v>13</v>
      </c>
      <c r="C42" s="5" t="s">
        <v>322</v>
      </c>
      <c r="D42" s="5">
        <v>44.54</v>
      </c>
      <c r="E42" s="5" t="s">
        <v>106</v>
      </c>
      <c r="F42" s="7">
        <v>3210</v>
      </c>
      <c r="G42" s="8"/>
      <c r="I42" s="21" t="s">
        <v>254</v>
      </c>
      <c r="J42" s="21">
        <v>11.75</v>
      </c>
      <c r="K42" s="23">
        <f t="shared" si="1"/>
        <v>116</v>
      </c>
      <c r="L42" s="21">
        <f t="shared" si="2"/>
        <v>58</v>
      </c>
      <c r="M42" s="25">
        <v>2</v>
      </c>
      <c r="N42" s="22"/>
      <c r="O42" s="28" t="s">
        <v>365</v>
      </c>
      <c r="P42" s="83">
        <v>57</v>
      </c>
      <c r="Q42" s="84"/>
    </row>
    <row r="43" spans="2:17" ht="17.100000000000001" customHeight="1" x14ac:dyDescent="0.25">
      <c r="B43" s="5">
        <v>14</v>
      </c>
      <c r="C43" s="5" t="s">
        <v>322</v>
      </c>
      <c r="D43" s="5">
        <v>45.82</v>
      </c>
      <c r="E43" s="5" t="s">
        <v>107</v>
      </c>
      <c r="F43" s="7">
        <v>2980</v>
      </c>
      <c r="G43" s="8"/>
      <c r="I43" s="21" t="s">
        <v>203</v>
      </c>
      <c r="J43" s="21">
        <v>11.75</v>
      </c>
      <c r="K43" s="23">
        <f t="shared" si="1"/>
        <v>143.26000000000002</v>
      </c>
      <c r="L43" s="21">
        <f t="shared" si="2"/>
        <v>58</v>
      </c>
      <c r="M43" s="21">
        <v>2.4700000000000002</v>
      </c>
      <c r="N43" s="24"/>
      <c r="O43" s="28" t="s">
        <v>366</v>
      </c>
      <c r="P43" s="83">
        <v>57</v>
      </c>
      <c r="Q43" s="84"/>
    </row>
    <row r="44" spans="2:17" ht="17.100000000000001" customHeight="1" x14ac:dyDescent="0.25">
      <c r="B44" s="5">
        <v>15</v>
      </c>
      <c r="C44" s="5" t="s">
        <v>323</v>
      </c>
      <c r="D44" s="5">
        <v>49.27</v>
      </c>
      <c r="E44" s="5" t="s">
        <v>106</v>
      </c>
      <c r="F44" s="7">
        <v>3550</v>
      </c>
      <c r="G44" s="8"/>
      <c r="I44" s="21" t="s">
        <v>204</v>
      </c>
      <c r="J44" s="21">
        <v>11.75</v>
      </c>
      <c r="K44" s="23">
        <f t="shared" si="1"/>
        <v>172.84</v>
      </c>
      <c r="L44" s="21">
        <f>L29+1</f>
        <v>58</v>
      </c>
      <c r="M44" s="21">
        <v>2.98</v>
      </c>
      <c r="N44" s="24"/>
      <c r="O44" s="28" t="s">
        <v>207</v>
      </c>
      <c r="P44" s="83">
        <v>54</v>
      </c>
      <c r="Q44" s="84"/>
    </row>
    <row r="45" spans="2:17" ht="17.100000000000001" customHeight="1" x14ac:dyDescent="0.25">
      <c r="B45" s="5">
        <v>16</v>
      </c>
      <c r="C45" s="5" t="s">
        <v>323</v>
      </c>
      <c r="D45" s="5">
        <v>50</v>
      </c>
      <c r="E45" s="5" t="s">
        <v>107</v>
      </c>
      <c r="F45" s="7">
        <v>3140</v>
      </c>
      <c r="G45" s="8"/>
      <c r="I45" s="21" t="s">
        <v>249</v>
      </c>
      <c r="J45" s="21">
        <v>11.75</v>
      </c>
      <c r="K45" s="23">
        <f t="shared" si="1"/>
        <v>223.3</v>
      </c>
      <c r="L45" s="21">
        <f t="shared" si="2"/>
        <v>58</v>
      </c>
      <c r="M45" s="21">
        <v>3.85</v>
      </c>
      <c r="N45" s="22"/>
      <c r="O45" s="28" t="s">
        <v>208</v>
      </c>
      <c r="P45" s="83">
        <v>55</v>
      </c>
      <c r="Q45" s="84"/>
    </row>
    <row r="46" spans="2:17" ht="17.100000000000001" customHeight="1" x14ac:dyDescent="0.25">
      <c r="B46" s="5">
        <v>17</v>
      </c>
      <c r="C46" s="5" t="s">
        <v>324</v>
      </c>
      <c r="D46" s="5">
        <v>61.51</v>
      </c>
      <c r="E46" s="5" t="s">
        <v>107</v>
      </c>
      <c r="F46" s="7">
        <v>3750</v>
      </c>
      <c r="G46" s="8"/>
      <c r="I46" s="21" t="s">
        <v>242</v>
      </c>
      <c r="J46" s="21">
        <v>11.75</v>
      </c>
      <c r="K46" s="23">
        <f t="shared" si="1"/>
        <v>280.14</v>
      </c>
      <c r="L46" s="21">
        <f t="shared" si="2"/>
        <v>58</v>
      </c>
      <c r="M46" s="21">
        <v>4.83</v>
      </c>
      <c r="N46" s="22"/>
      <c r="O46" s="28" t="s">
        <v>557</v>
      </c>
      <c r="P46" s="83">
        <v>55</v>
      </c>
      <c r="Q46" s="84"/>
    </row>
    <row r="47" spans="2:17" ht="17.100000000000001" customHeight="1" x14ac:dyDescent="0.25">
      <c r="B47" s="5">
        <v>18</v>
      </c>
      <c r="C47" s="5" t="s">
        <v>325</v>
      </c>
      <c r="D47" s="5">
        <v>68.900000000000006</v>
      </c>
      <c r="E47" s="5" t="s">
        <v>107</v>
      </c>
      <c r="F47" s="7">
        <v>4205</v>
      </c>
      <c r="G47" s="8"/>
      <c r="I47" s="21" t="s">
        <v>282</v>
      </c>
      <c r="J47" s="21">
        <v>11.75</v>
      </c>
      <c r="K47" s="23">
        <f t="shared" si="1"/>
        <v>365.97999999999996</v>
      </c>
      <c r="L47" s="21">
        <f t="shared" si="2"/>
        <v>58</v>
      </c>
      <c r="M47" s="25">
        <v>6.31</v>
      </c>
      <c r="N47" s="22"/>
      <c r="O47" s="28" t="s">
        <v>209</v>
      </c>
      <c r="P47" s="83">
        <v>55</v>
      </c>
      <c r="Q47" s="84"/>
    </row>
    <row r="48" spans="2:17" ht="17.100000000000001" customHeight="1" x14ac:dyDescent="0.25">
      <c r="B48" s="5">
        <v>19</v>
      </c>
      <c r="C48" s="5" t="s">
        <v>443</v>
      </c>
      <c r="D48" s="5">
        <v>70.5</v>
      </c>
      <c r="E48" s="5" t="s">
        <v>107</v>
      </c>
      <c r="F48" s="7">
        <v>4300</v>
      </c>
      <c r="G48" s="8"/>
      <c r="I48" s="101" t="s">
        <v>275</v>
      </c>
      <c r="J48" s="94"/>
      <c r="K48" s="94"/>
      <c r="L48" s="94"/>
      <c r="M48" s="94"/>
      <c r="N48" s="22"/>
      <c r="O48" s="28" t="s">
        <v>367</v>
      </c>
      <c r="P48" s="83">
        <v>55</v>
      </c>
      <c r="Q48" s="84"/>
    </row>
    <row r="49" spans="2:17" ht="17.100000000000001" customHeight="1" x14ac:dyDescent="0.25">
      <c r="B49" s="5">
        <v>20</v>
      </c>
      <c r="C49" s="5" t="s">
        <v>326</v>
      </c>
      <c r="D49" s="14">
        <v>73.5</v>
      </c>
      <c r="E49" s="5" t="s">
        <v>107</v>
      </c>
      <c r="F49" s="7">
        <v>4480</v>
      </c>
      <c r="G49" s="8"/>
      <c r="I49" s="102"/>
      <c r="J49" s="97"/>
      <c r="K49" s="97"/>
      <c r="L49" s="97"/>
      <c r="M49" s="97"/>
      <c r="N49" s="22"/>
      <c r="O49" s="28" t="s">
        <v>210</v>
      </c>
      <c r="P49" s="83">
        <v>55</v>
      </c>
      <c r="Q49" s="84"/>
    </row>
    <row r="50" spans="2:17" ht="17.100000000000001" customHeight="1" x14ac:dyDescent="0.25">
      <c r="B50" s="5">
        <v>21</v>
      </c>
      <c r="C50" s="5" t="s">
        <v>327</v>
      </c>
      <c r="D50" s="14">
        <v>93.75</v>
      </c>
      <c r="E50" s="5" t="s">
        <v>107</v>
      </c>
      <c r="F50" s="7">
        <v>5720</v>
      </c>
      <c r="G50" s="8"/>
      <c r="H50" s="30"/>
      <c r="I50" s="98" t="s">
        <v>109</v>
      </c>
      <c r="J50" s="28" t="s">
        <v>119</v>
      </c>
      <c r="K50" s="98" t="s">
        <v>347</v>
      </c>
      <c r="L50" s="100" t="s">
        <v>1</v>
      </c>
      <c r="M50" s="5" t="s">
        <v>119</v>
      </c>
      <c r="N50" s="22"/>
      <c r="O50" s="28" t="s">
        <v>211</v>
      </c>
      <c r="P50" s="83">
        <v>55</v>
      </c>
      <c r="Q50" s="84"/>
    </row>
    <row r="51" spans="2:17" ht="15.75" customHeight="1" x14ac:dyDescent="0.25">
      <c r="B51" s="5">
        <v>22</v>
      </c>
      <c r="C51" s="5" t="s">
        <v>328</v>
      </c>
      <c r="D51" s="14">
        <f>34680/356</f>
        <v>97.415730337078656</v>
      </c>
      <c r="E51" s="5" t="s">
        <v>107</v>
      </c>
      <c r="F51" s="7">
        <v>5945</v>
      </c>
      <c r="G51" s="8"/>
      <c r="H51" s="30"/>
      <c r="I51" s="99"/>
      <c r="J51" s="19" t="s">
        <v>221</v>
      </c>
      <c r="K51" s="99"/>
      <c r="L51" s="100"/>
      <c r="M51" s="5" t="s">
        <v>221</v>
      </c>
      <c r="N51" s="24"/>
      <c r="O51" s="21" t="s">
        <v>212</v>
      </c>
      <c r="P51" s="83">
        <v>55</v>
      </c>
      <c r="Q51" s="84"/>
    </row>
    <row r="52" spans="2:17" ht="17.100000000000001" customHeight="1" x14ac:dyDescent="0.25">
      <c r="B52" s="32"/>
      <c r="C52" s="32"/>
      <c r="D52" s="32"/>
      <c r="E52" s="32"/>
      <c r="F52" s="32"/>
      <c r="G52" s="8"/>
      <c r="H52" s="30"/>
      <c r="I52" s="19" t="s">
        <v>390</v>
      </c>
      <c r="J52" s="19">
        <f>L24</f>
        <v>58</v>
      </c>
      <c r="K52" s="19">
        <v>0.18</v>
      </c>
      <c r="L52" s="21" t="s">
        <v>279</v>
      </c>
      <c r="M52" s="21">
        <v>63</v>
      </c>
      <c r="N52" s="24"/>
      <c r="O52" s="107" t="s">
        <v>369</v>
      </c>
      <c r="P52" s="107"/>
      <c r="Q52" s="107"/>
    </row>
    <row r="53" spans="2:17" ht="17.100000000000001" customHeight="1" x14ac:dyDescent="0.25">
      <c r="B53" s="33">
        <v>1</v>
      </c>
      <c r="C53" s="34" t="s">
        <v>491</v>
      </c>
      <c r="D53" s="34">
        <v>73.790000000000006</v>
      </c>
      <c r="E53" s="34" t="s">
        <v>107</v>
      </c>
      <c r="F53" s="34">
        <v>7300</v>
      </c>
      <c r="G53" s="34">
        <v>89</v>
      </c>
      <c r="H53" s="30"/>
      <c r="I53" s="21" t="s">
        <v>340</v>
      </c>
      <c r="J53" s="19">
        <f>L25</f>
        <v>57</v>
      </c>
      <c r="K53" s="19">
        <v>0.26</v>
      </c>
      <c r="L53" s="21" t="s">
        <v>280</v>
      </c>
      <c r="M53" s="21">
        <v>70</v>
      </c>
      <c r="N53" s="24"/>
      <c r="O53" s="108"/>
      <c r="P53" s="108"/>
      <c r="Q53" s="108"/>
    </row>
    <row r="54" spans="2:17" ht="17.100000000000001" customHeight="1" x14ac:dyDescent="0.25">
      <c r="B54" s="33">
        <v>2</v>
      </c>
      <c r="C54" s="34" t="s">
        <v>492</v>
      </c>
      <c r="D54" s="34">
        <v>290</v>
      </c>
      <c r="E54" s="34" t="s">
        <v>107</v>
      </c>
      <c r="F54" s="34">
        <v>28710</v>
      </c>
      <c r="G54" s="34">
        <v>89</v>
      </c>
      <c r="H54" s="30"/>
      <c r="I54" s="21" t="s">
        <v>171</v>
      </c>
      <c r="J54" s="19">
        <f>L25</f>
        <v>57</v>
      </c>
      <c r="K54" s="21">
        <v>0.26</v>
      </c>
      <c r="L54" s="31"/>
      <c r="M54" s="31"/>
      <c r="N54" s="24"/>
      <c r="O54" s="21" t="s">
        <v>370</v>
      </c>
      <c r="P54" s="106">
        <v>92</v>
      </c>
      <c r="Q54" s="106"/>
    </row>
    <row r="55" spans="2:17" ht="17.100000000000001" customHeight="1" x14ac:dyDescent="0.25">
      <c r="B55" s="33">
        <v>3</v>
      </c>
      <c r="C55" s="34" t="s">
        <v>493</v>
      </c>
      <c r="D55" s="34">
        <v>360</v>
      </c>
      <c r="E55" s="34" t="s">
        <v>107</v>
      </c>
      <c r="F55" s="34">
        <v>35640</v>
      </c>
      <c r="G55" s="34">
        <v>89</v>
      </c>
      <c r="H55" s="30"/>
      <c r="I55" s="21" t="s">
        <v>205</v>
      </c>
      <c r="J55" s="19">
        <f>L25</f>
        <v>57</v>
      </c>
      <c r="K55" s="21">
        <v>0.32</v>
      </c>
      <c r="N55" s="24"/>
      <c r="O55" s="21" t="s">
        <v>371</v>
      </c>
      <c r="P55" s="106">
        <v>90</v>
      </c>
      <c r="Q55" s="106"/>
    </row>
    <row r="56" spans="2:17" ht="17.100000000000001" customHeight="1" x14ac:dyDescent="0.25">
      <c r="B56" s="33">
        <v>4</v>
      </c>
      <c r="C56" s="34" t="s">
        <v>512</v>
      </c>
      <c r="D56" s="34">
        <v>440</v>
      </c>
      <c r="E56" s="34" t="s">
        <v>107</v>
      </c>
      <c r="F56" s="34">
        <v>43560</v>
      </c>
      <c r="G56" s="34">
        <v>89</v>
      </c>
      <c r="H56" s="30"/>
      <c r="I56" s="104" t="s">
        <v>478</v>
      </c>
      <c r="J56" s="104"/>
      <c r="K56" s="104"/>
      <c r="L56" s="104"/>
      <c r="M56" s="104"/>
      <c r="N56" s="24"/>
      <c r="O56" s="21" t="s">
        <v>552</v>
      </c>
      <c r="P56" s="106">
        <v>90</v>
      </c>
      <c r="Q56" s="106"/>
    </row>
    <row r="57" spans="2:17" ht="17.100000000000001" customHeight="1" x14ac:dyDescent="0.25">
      <c r="B57" s="35">
        <v>1</v>
      </c>
      <c r="C57" s="35" t="s">
        <v>432</v>
      </c>
      <c r="D57" s="36">
        <v>35.299999999999997</v>
      </c>
      <c r="E57" s="35" t="s">
        <v>431</v>
      </c>
      <c r="F57" s="35">
        <v>3240</v>
      </c>
      <c r="G57" s="35">
        <v>93</v>
      </c>
      <c r="H57" s="30"/>
      <c r="I57" s="104"/>
      <c r="J57" s="104"/>
      <c r="K57" s="104"/>
      <c r="L57" s="104"/>
      <c r="M57" s="104"/>
      <c r="N57" s="24"/>
      <c r="O57" s="21" t="s">
        <v>372</v>
      </c>
      <c r="P57" s="106">
        <v>90</v>
      </c>
      <c r="Q57" s="106"/>
    </row>
    <row r="58" spans="2:17" ht="17.100000000000001" customHeight="1" x14ac:dyDescent="0.25">
      <c r="B58" s="35">
        <v>2</v>
      </c>
      <c r="C58" s="35" t="s">
        <v>513</v>
      </c>
      <c r="D58" s="36">
        <v>46.27</v>
      </c>
      <c r="E58" s="35" t="s">
        <v>431</v>
      </c>
      <c r="F58" s="35">
        <v>4300</v>
      </c>
      <c r="G58" s="35">
        <v>93</v>
      </c>
      <c r="H58" s="30"/>
      <c r="I58" s="105" t="s">
        <v>109</v>
      </c>
      <c r="J58" s="105"/>
      <c r="K58" s="105"/>
      <c r="L58" s="72" t="s">
        <v>479</v>
      </c>
      <c r="M58" s="72"/>
      <c r="N58" s="24"/>
      <c r="O58" s="21" t="s">
        <v>553</v>
      </c>
      <c r="P58" s="106">
        <v>90</v>
      </c>
      <c r="Q58" s="106"/>
    </row>
    <row r="59" spans="2:17" ht="17.100000000000001" customHeight="1" x14ac:dyDescent="0.25">
      <c r="B59" s="35">
        <v>3</v>
      </c>
      <c r="C59" s="35" t="s">
        <v>498</v>
      </c>
      <c r="D59" s="36">
        <v>47.9</v>
      </c>
      <c r="E59" s="35" t="s">
        <v>431</v>
      </c>
      <c r="F59" s="35">
        <v>4600</v>
      </c>
      <c r="G59" s="35">
        <v>93</v>
      </c>
      <c r="H59" s="30"/>
      <c r="I59" s="105"/>
      <c r="J59" s="105"/>
      <c r="K59" s="105"/>
      <c r="L59" s="72"/>
      <c r="M59" s="72"/>
      <c r="N59" s="24"/>
      <c r="O59" s="21" t="s">
        <v>373</v>
      </c>
      <c r="P59" s="106">
        <v>90</v>
      </c>
      <c r="Q59" s="106"/>
    </row>
    <row r="60" spans="2:17" ht="17.100000000000001" customHeight="1" x14ac:dyDescent="0.25">
      <c r="B60" s="37"/>
      <c r="C60" s="37"/>
      <c r="D60" s="37"/>
      <c r="E60" s="37"/>
      <c r="F60" s="37"/>
      <c r="G60" s="24"/>
      <c r="H60" s="30"/>
      <c r="I60" s="103" t="s">
        <v>480</v>
      </c>
      <c r="J60" s="103"/>
      <c r="K60" s="103"/>
      <c r="L60" s="70">
        <v>580</v>
      </c>
      <c r="M60" s="71"/>
      <c r="N60" s="24"/>
      <c r="O60" s="21" t="s">
        <v>406</v>
      </c>
      <c r="P60" s="106">
        <v>90</v>
      </c>
      <c r="Q60" s="106"/>
    </row>
    <row r="61" spans="2:17" ht="17.100000000000001" customHeight="1" x14ac:dyDescent="0.25">
      <c r="B61" s="5">
        <v>1</v>
      </c>
      <c r="C61" s="38" t="s">
        <v>329</v>
      </c>
      <c r="D61" s="38">
        <v>300</v>
      </c>
      <c r="E61" s="5" t="s">
        <v>107</v>
      </c>
      <c r="F61" s="5">
        <f t="shared" ref="F61:F74" si="3">D61*G61</f>
        <v>18900</v>
      </c>
      <c r="G61" s="39">
        <v>63</v>
      </c>
      <c r="H61" s="30"/>
      <c r="I61" s="103" t="s">
        <v>533</v>
      </c>
      <c r="J61" s="103"/>
      <c r="K61" s="103"/>
      <c r="L61" s="72">
        <v>640</v>
      </c>
      <c r="M61" s="72"/>
      <c r="O61" s="21" t="s">
        <v>405</v>
      </c>
      <c r="P61" s="106">
        <v>90</v>
      </c>
      <c r="Q61" s="106"/>
    </row>
    <row r="62" spans="2:17" ht="17.100000000000001" customHeight="1" x14ac:dyDescent="0.25">
      <c r="B62" s="5">
        <v>2</v>
      </c>
      <c r="C62" s="38" t="s">
        <v>330</v>
      </c>
      <c r="D62" s="5">
        <v>368</v>
      </c>
      <c r="E62" s="5" t="s">
        <v>107</v>
      </c>
      <c r="F62" s="5">
        <f t="shared" si="3"/>
        <v>23184</v>
      </c>
      <c r="G62" s="39">
        <v>63</v>
      </c>
      <c r="H62" s="30"/>
      <c r="I62" s="103" t="s">
        <v>532</v>
      </c>
      <c r="J62" s="103"/>
      <c r="K62" s="103"/>
      <c r="L62" s="72">
        <v>750</v>
      </c>
      <c r="M62" s="72"/>
      <c r="O62" s="21" t="s">
        <v>554</v>
      </c>
      <c r="P62" s="106">
        <v>90</v>
      </c>
      <c r="Q62" s="106"/>
    </row>
    <row r="63" spans="2:17" ht="17.100000000000001" customHeight="1" x14ac:dyDescent="0.25">
      <c r="B63" s="5">
        <v>3</v>
      </c>
      <c r="C63" s="38" t="s">
        <v>331</v>
      </c>
      <c r="D63" s="5">
        <v>436</v>
      </c>
      <c r="E63" s="5" t="s">
        <v>107</v>
      </c>
      <c r="F63" s="5">
        <f t="shared" si="3"/>
        <v>27468</v>
      </c>
      <c r="G63" s="39">
        <v>63</v>
      </c>
      <c r="H63" s="30"/>
      <c r="I63" s="103" t="s">
        <v>531</v>
      </c>
      <c r="J63" s="103"/>
      <c r="K63" s="103"/>
      <c r="L63" s="72">
        <v>1010</v>
      </c>
      <c r="M63" s="72"/>
      <c r="O63" s="21" t="s">
        <v>555</v>
      </c>
      <c r="P63" s="106">
        <v>90</v>
      </c>
      <c r="Q63" s="106"/>
    </row>
    <row r="64" spans="2:17" ht="17.100000000000001" customHeight="1" x14ac:dyDescent="0.25">
      <c r="B64" s="5">
        <v>4</v>
      </c>
      <c r="C64" s="38" t="s">
        <v>332</v>
      </c>
      <c r="D64" s="5">
        <v>573</v>
      </c>
      <c r="E64" s="5" t="s">
        <v>107</v>
      </c>
      <c r="F64" s="5">
        <f t="shared" si="3"/>
        <v>36099</v>
      </c>
      <c r="G64" s="39">
        <v>63</v>
      </c>
      <c r="H64" s="30"/>
      <c r="I64" s="103" t="s">
        <v>530</v>
      </c>
      <c r="J64" s="103"/>
      <c r="K64" s="103"/>
      <c r="L64" s="72">
        <v>1190</v>
      </c>
      <c r="M64" s="72"/>
      <c r="O64" s="21" t="s">
        <v>556</v>
      </c>
      <c r="P64" s="106">
        <v>92</v>
      </c>
      <c r="Q64" s="106"/>
    </row>
    <row r="65" spans="2:17" ht="17.100000000000001" customHeight="1" x14ac:dyDescent="0.25">
      <c r="B65" s="5">
        <v>5</v>
      </c>
      <c r="C65" s="38" t="s">
        <v>333</v>
      </c>
      <c r="D65" s="7">
        <v>715</v>
      </c>
      <c r="E65" s="5" t="s">
        <v>107</v>
      </c>
      <c r="F65" s="5">
        <f t="shared" si="3"/>
        <v>45045</v>
      </c>
      <c r="G65" s="39">
        <v>63</v>
      </c>
      <c r="H65" s="30"/>
      <c r="I65" s="103" t="s">
        <v>529</v>
      </c>
      <c r="J65" s="103"/>
      <c r="K65" s="103"/>
      <c r="L65" s="70">
        <v>1480</v>
      </c>
      <c r="M65" s="71"/>
      <c r="O65" s="96" t="s">
        <v>255</v>
      </c>
      <c r="P65" s="96"/>
      <c r="Q65" s="96"/>
    </row>
    <row r="66" spans="2:17" ht="17.100000000000001" customHeight="1" x14ac:dyDescent="0.25">
      <c r="B66" s="5">
        <v>6</v>
      </c>
      <c r="C66" s="38" t="s">
        <v>334</v>
      </c>
      <c r="D66" s="7">
        <v>850</v>
      </c>
      <c r="E66" s="5" t="s">
        <v>107</v>
      </c>
      <c r="F66" s="5">
        <f t="shared" si="3"/>
        <v>53550</v>
      </c>
      <c r="G66" s="39">
        <v>63</v>
      </c>
      <c r="H66" s="30"/>
      <c r="I66" s="103" t="s">
        <v>528</v>
      </c>
      <c r="J66" s="103"/>
      <c r="K66" s="103"/>
      <c r="L66" s="70">
        <v>1810</v>
      </c>
      <c r="M66" s="71"/>
      <c r="O66" s="97"/>
      <c r="P66" s="97"/>
      <c r="Q66" s="97"/>
    </row>
    <row r="67" spans="2:17" ht="17.100000000000001" customHeight="1" x14ac:dyDescent="0.25">
      <c r="B67" s="5">
        <v>7</v>
      </c>
      <c r="C67" s="38" t="s">
        <v>335</v>
      </c>
      <c r="D67" s="5">
        <v>1014</v>
      </c>
      <c r="E67" s="5" t="s">
        <v>107</v>
      </c>
      <c r="F67" s="5">
        <f t="shared" si="3"/>
        <v>65910</v>
      </c>
      <c r="G67" s="39">
        <v>65</v>
      </c>
      <c r="H67" s="30"/>
      <c r="I67" s="63" t="s">
        <v>485</v>
      </c>
      <c r="J67" s="63"/>
      <c r="K67" s="63"/>
      <c r="L67" s="62">
        <v>730</v>
      </c>
      <c r="M67" s="62"/>
      <c r="O67" s="111" t="s">
        <v>109</v>
      </c>
      <c r="P67" s="112"/>
      <c r="Q67" s="28" t="s">
        <v>119</v>
      </c>
    </row>
    <row r="68" spans="2:17" ht="17.100000000000001" customHeight="1" x14ac:dyDescent="0.25">
      <c r="B68" s="5">
        <v>8</v>
      </c>
      <c r="C68" s="38" t="s">
        <v>336</v>
      </c>
      <c r="D68" s="5">
        <v>1157</v>
      </c>
      <c r="E68" s="5" t="s">
        <v>107</v>
      </c>
      <c r="F68" s="5">
        <f t="shared" si="3"/>
        <v>75205</v>
      </c>
      <c r="G68" s="39">
        <v>65</v>
      </c>
      <c r="I68" s="63" t="s">
        <v>484</v>
      </c>
      <c r="J68" s="63"/>
      <c r="K68" s="63"/>
      <c r="L68" s="62">
        <v>880</v>
      </c>
      <c r="M68" s="62"/>
      <c r="O68" s="113"/>
      <c r="P68" s="114"/>
      <c r="Q68" s="19" t="s">
        <v>221</v>
      </c>
    </row>
    <row r="69" spans="2:17" ht="17.100000000000001" customHeight="1" x14ac:dyDescent="0.25">
      <c r="B69" s="5">
        <v>9</v>
      </c>
      <c r="C69" s="38" t="s">
        <v>359</v>
      </c>
      <c r="D69" s="5">
        <v>1290</v>
      </c>
      <c r="E69" s="5" t="s">
        <v>107</v>
      </c>
      <c r="F69" s="5">
        <f t="shared" si="3"/>
        <v>95460</v>
      </c>
      <c r="G69" s="39">
        <v>74</v>
      </c>
      <c r="I69" s="64" t="s">
        <v>534</v>
      </c>
      <c r="J69" s="64"/>
      <c r="K69" s="64"/>
      <c r="L69" s="65">
        <v>650</v>
      </c>
      <c r="M69" s="66"/>
      <c r="O69" s="115" t="s">
        <v>268</v>
      </c>
      <c r="P69" s="116"/>
      <c r="Q69" s="21">
        <v>85</v>
      </c>
    </row>
    <row r="70" spans="2:17" ht="17.100000000000001" customHeight="1" x14ac:dyDescent="0.25">
      <c r="B70" s="5">
        <v>10</v>
      </c>
      <c r="C70" s="38" t="s">
        <v>377</v>
      </c>
      <c r="D70" s="5">
        <v>1440</v>
      </c>
      <c r="E70" s="5" t="s">
        <v>107</v>
      </c>
      <c r="F70" s="5">
        <f t="shared" si="3"/>
        <v>106560</v>
      </c>
      <c r="G70" s="39">
        <v>74</v>
      </c>
      <c r="I70" s="67" t="s">
        <v>527</v>
      </c>
      <c r="J70" s="68"/>
      <c r="K70" s="69"/>
      <c r="L70" s="72">
        <v>2850</v>
      </c>
      <c r="M70" s="72"/>
      <c r="O70" s="115" t="s">
        <v>264</v>
      </c>
      <c r="P70" s="116"/>
      <c r="Q70" s="21">
        <v>83</v>
      </c>
    </row>
    <row r="71" spans="2:17" ht="17.100000000000001" customHeight="1" x14ac:dyDescent="0.25">
      <c r="B71" s="5">
        <v>11</v>
      </c>
      <c r="C71" s="38" t="s">
        <v>389</v>
      </c>
      <c r="D71" s="5">
        <v>1570</v>
      </c>
      <c r="E71" s="5" t="s">
        <v>107</v>
      </c>
      <c r="F71" s="5">
        <f t="shared" si="3"/>
        <v>133450</v>
      </c>
      <c r="G71" s="39">
        <v>85</v>
      </c>
      <c r="I71" s="67" t="s">
        <v>550</v>
      </c>
      <c r="J71" s="68"/>
      <c r="K71" s="69"/>
      <c r="L71" s="70">
        <v>2700</v>
      </c>
      <c r="M71" s="71"/>
      <c r="O71" s="115" t="s">
        <v>265</v>
      </c>
      <c r="P71" s="116"/>
      <c r="Q71" s="21">
        <v>83</v>
      </c>
    </row>
    <row r="72" spans="2:17" ht="17.100000000000001" customHeight="1" x14ac:dyDescent="0.25">
      <c r="B72" s="5">
        <v>12</v>
      </c>
      <c r="C72" s="38" t="s">
        <v>337</v>
      </c>
      <c r="D72" s="5">
        <v>1805</v>
      </c>
      <c r="E72" s="5" t="s">
        <v>107</v>
      </c>
      <c r="F72" s="5">
        <f t="shared" si="3"/>
        <v>153425</v>
      </c>
      <c r="G72" s="39">
        <v>85</v>
      </c>
      <c r="I72" s="67" t="s">
        <v>523</v>
      </c>
      <c r="J72" s="68"/>
      <c r="K72" s="69"/>
      <c r="L72" s="70">
        <v>1590</v>
      </c>
      <c r="M72" s="71"/>
      <c r="O72" s="115" t="s">
        <v>266</v>
      </c>
      <c r="P72" s="116"/>
      <c r="Q72" s="21">
        <v>83</v>
      </c>
    </row>
    <row r="73" spans="2:17" ht="17.100000000000001" customHeight="1" x14ac:dyDescent="0.25">
      <c r="B73" s="5">
        <v>13</v>
      </c>
      <c r="C73" s="38" t="s">
        <v>386</v>
      </c>
      <c r="D73" s="5">
        <v>2160</v>
      </c>
      <c r="E73" s="5" t="s">
        <v>107</v>
      </c>
      <c r="F73" s="5">
        <f t="shared" si="3"/>
        <v>183600</v>
      </c>
      <c r="G73" s="39">
        <v>85</v>
      </c>
      <c r="I73" s="67" t="s">
        <v>524</v>
      </c>
      <c r="J73" s="68"/>
      <c r="K73" s="69"/>
      <c r="L73" s="70">
        <v>2070</v>
      </c>
      <c r="M73" s="71"/>
      <c r="O73" s="115" t="s">
        <v>267</v>
      </c>
      <c r="P73" s="116"/>
      <c r="Q73" s="21">
        <v>83</v>
      </c>
    </row>
    <row r="74" spans="2:17" ht="15" customHeight="1" x14ac:dyDescent="0.25">
      <c r="B74" s="5">
        <v>14</v>
      </c>
      <c r="C74" s="38" t="s">
        <v>383</v>
      </c>
      <c r="D74" s="5">
        <v>2915</v>
      </c>
      <c r="E74" s="5" t="s">
        <v>107</v>
      </c>
      <c r="F74" s="5">
        <f t="shared" si="3"/>
        <v>247775</v>
      </c>
      <c r="G74" s="39">
        <v>85</v>
      </c>
      <c r="I74" s="67" t="s">
        <v>525</v>
      </c>
      <c r="J74" s="68"/>
      <c r="K74" s="69"/>
      <c r="L74" s="70">
        <v>2390</v>
      </c>
      <c r="M74" s="71"/>
      <c r="O74" s="117" t="s">
        <v>551</v>
      </c>
      <c r="P74" s="117"/>
      <c r="Q74" s="117"/>
    </row>
    <row r="75" spans="2:17" ht="15" customHeight="1" x14ac:dyDescent="0.25">
      <c r="B75" s="40"/>
      <c r="C75" s="41"/>
      <c r="D75" s="42"/>
      <c r="E75" s="42"/>
      <c r="F75" s="42"/>
      <c r="G75" s="42"/>
      <c r="I75" s="67" t="s">
        <v>526</v>
      </c>
      <c r="J75" s="68"/>
      <c r="K75" s="69"/>
      <c r="L75" s="70">
        <v>2800</v>
      </c>
      <c r="M75" s="71"/>
      <c r="O75" s="118"/>
      <c r="P75" s="118"/>
      <c r="Q75" s="118"/>
    </row>
    <row r="76" spans="2:17" ht="15" customHeight="1" x14ac:dyDescent="0.25">
      <c r="I76" s="67" t="s">
        <v>535</v>
      </c>
      <c r="J76" s="68"/>
      <c r="K76" s="69"/>
      <c r="L76" s="70">
        <v>1890</v>
      </c>
      <c r="M76" s="71"/>
      <c r="O76" s="21" t="s">
        <v>370</v>
      </c>
      <c r="P76" s="106">
        <v>70</v>
      </c>
      <c r="Q76" s="106"/>
    </row>
    <row r="77" spans="2:17" ht="15" customHeight="1" x14ac:dyDescent="0.25">
      <c r="I77" s="44">
        <v>1</v>
      </c>
      <c r="J77" s="44" t="s">
        <v>231</v>
      </c>
      <c r="K77" s="44" t="s">
        <v>108</v>
      </c>
      <c r="L77" s="5" t="s">
        <v>106</v>
      </c>
      <c r="M77" s="5">
        <v>700</v>
      </c>
      <c r="O77" s="21" t="s">
        <v>371</v>
      </c>
      <c r="P77" s="106">
        <v>70</v>
      </c>
      <c r="Q77" s="106"/>
    </row>
    <row r="78" spans="2:17" ht="15" customHeight="1" x14ac:dyDescent="0.25">
      <c r="I78" s="5">
        <v>2</v>
      </c>
      <c r="J78" s="44" t="s">
        <v>232</v>
      </c>
      <c r="K78" s="5" t="s">
        <v>108</v>
      </c>
      <c r="L78" s="5" t="s">
        <v>106</v>
      </c>
      <c r="M78" s="5">
        <v>970</v>
      </c>
      <c r="O78" s="21" t="s">
        <v>372</v>
      </c>
      <c r="P78" s="106">
        <v>70</v>
      </c>
      <c r="Q78" s="106"/>
    </row>
    <row r="79" spans="2:17" ht="15" customHeight="1" x14ac:dyDescent="0.25">
      <c r="O79" s="21" t="s">
        <v>405</v>
      </c>
      <c r="P79" s="106">
        <v>70</v>
      </c>
      <c r="Q79" s="106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>
      <c r="F90" s="1" t="s">
        <v>376</v>
      </c>
    </row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9">
    <mergeCell ref="P78:Q78"/>
    <mergeCell ref="P79:Q79"/>
    <mergeCell ref="P56:Q56"/>
    <mergeCell ref="P58:Q58"/>
    <mergeCell ref="P62:Q62"/>
    <mergeCell ref="P63:Q63"/>
    <mergeCell ref="P64:Q64"/>
    <mergeCell ref="P76:Q76"/>
    <mergeCell ref="P77:Q77"/>
    <mergeCell ref="O67:P68"/>
    <mergeCell ref="O69:P69"/>
    <mergeCell ref="O74:Q75"/>
    <mergeCell ref="O72:P72"/>
    <mergeCell ref="O73:P73"/>
    <mergeCell ref="O70:P70"/>
    <mergeCell ref="O71:P71"/>
    <mergeCell ref="O65:Q66"/>
    <mergeCell ref="P61:Q61"/>
    <mergeCell ref="P60:Q60"/>
    <mergeCell ref="P55:Q55"/>
    <mergeCell ref="P50:Q50"/>
    <mergeCell ref="P51:Q51"/>
    <mergeCell ref="O52:Q53"/>
    <mergeCell ref="P59:Q59"/>
    <mergeCell ref="P57:Q57"/>
    <mergeCell ref="P36:Q36"/>
    <mergeCell ref="P54:Q54"/>
    <mergeCell ref="P44:Q44"/>
    <mergeCell ref="P42:Q42"/>
    <mergeCell ref="P43:Q43"/>
    <mergeCell ref="P45:Q45"/>
    <mergeCell ref="P47:Q47"/>
    <mergeCell ref="P49:Q49"/>
    <mergeCell ref="P48:Q48"/>
    <mergeCell ref="P41:Q41"/>
    <mergeCell ref="P46:Q46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I62:K62"/>
    <mergeCell ref="L64:M64"/>
    <mergeCell ref="L61:M61"/>
    <mergeCell ref="L63:M63"/>
    <mergeCell ref="L62:M62"/>
    <mergeCell ref="I58:K59"/>
    <mergeCell ref="L58:M59"/>
    <mergeCell ref="I60:K60"/>
    <mergeCell ref="L60:M60"/>
    <mergeCell ref="O9:Q10"/>
    <mergeCell ref="P40:Q40"/>
    <mergeCell ref="I9:M10"/>
    <mergeCell ref="P37:Q37"/>
    <mergeCell ref="I13:M14"/>
    <mergeCell ref="I15:M16"/>
    <mergeCell ref="I17:M18"/>
    <mergeCell ref="I19:I20"/>
    <mergeCell ref="J19:J20"/>
    <mergeCell ref="M19:M20"/>
    <mergeCell ref="I11:M12"/>
    <mergeCell ref="O11:Q12"/>
    <mergeCell ref="P39:Q39"/>
    <mergeCell ref="O34:Q34"/>
    <mergeCell ref="O35:Q35"/>
    <mergeCell ref="P38:Q38"/>
    <mergeCell ref="I34:M35"/>
    <mergeCell ref="I36:I37"/>
    <mergeCell ref="J36:J37"/>
    <mergeCell ref="M36:M37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L68:M68"/>
    <mergeCell ref="I68:K68"/>
    <mergeCell ref="L67:M67"/>
    <mergeCell ref="I69:K69"/>
    <mergeCell ref="L69:M69"/>
    <mergeCell ref="I76:K76"/>
    <mergeCell ref="I67:K67"/>
    <mergeCell ref="L76:M76"/>
    <mergeCell ref="I70:K70"/>
    <mergeCell ref="L70:M70"/>
    <mergeCell ref="I75:K75"/>
    <mergeCell ref="L75:M75"/>
    <mergeCell ref="I72:K72"/>
    <mergeCell ref="L72:M72"/>
    <mergeCell ref="I73:K73"/>
    <mergeCell ref="L73:M73"/>
    <mergeCell ref="I74:K74"/>
    <mergeCell ref="L74:M74"/>
    <mergeCell ref="I71:K71"/>
    <mergeCell ref="L71:M71"/>
  </mergeCells>
  <phoneticPr fontId="3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zoomScale="85" zoomScaleNormal="85" zoomScaleSheetLayoutView="100" workbookViewId="0">
      <selection activeCell="R23" sqref="R23"/>
    </sheetView>
  </sheetViews>
  <sheetFormatPr defaultColWidth="9.140625" defaultRowHeight="16.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19" t="s">
        <v>456</v>
      </c>
      <c r="B1" s="120"/>
      <c r="C1" s="121"/>
      <c r="E1" s="45"/>
      <c r="F1" s="119" t="s">
        <v>457</v>
      </c>
      <c r="G1" s="120"/>
      <c r="H1" s="121"/>
      <c r="K1" s="119" t="s">
        <v>458</v>
      </c>
      <c r="L1" s="120"/>
      <c r="M1" s="121"/>
      <c r="N1" s="46"/>
      <c r="P1" s="119" t="s">
        <v>458</v>
      </c>
      <c r="Q1" s="120"/>
      <c r="R1" s="121"/>
    </row>
    <row r="2" spans="1:20" ht="14.25" customHeight="1" x14ac:dyDescent="0.25">
      <c r="A2" s="47" t="s">
        <v>0</v>
      </c>
      <c r="B2" s="48" t="s">
        <v>1</v>
      </c>
      <c r="C2" s="48" t="s">
        <v>348</v>
      </c>
      <c r="F2" s="47" t="s">
        <v>0</v>
      </c>
      <c r="G2" s="48" t="s">
        <v>1</v>
      </c>
      <c r="H2" s="48" t="s">
        <v>348</v>
      </c>
      <c r="K2" s="47" t="s">
        <v>0</v>
      </c>
      <c r="L2" s="48" t="s">
        <v>1</v>
      </c>
      <c r="M2" s="48" t="s">
        <v>348</v>
      </c>
      <c r="N2" s="46"/>
      <c r="P2" s="47" t="s">
        <v>0</v>
      </c>
      <c r="Q2" s="48" t="s">
        <v>1</v>
      </c>
      <c r="R2" s="48" t="s">
        <v>348</v>
      </c>
    </row>
    <row r="3" spans="1:20" ht="8.1" customHeight="1" x14ac:dyDescent="0.25">
      <c r="A3" s="48">
        <v>1</v>
      </c>
      <c r="B3" s="48" t="s">
        <v>473</v>
      </c>
      <c r="C3" s="48">
        <v>34</v>
      </c>
      <c r="D3" s="30"/>
      <c r="F3" s="48">
        <v>1</v>
      </c>
      <c r="G3" s="48" t="s">
        <v>63</v>
      </c>
      <c r="H3" s="48">
        <v>28</v>
      </c>
      <c r="I3" s="30"/>
      <c r="K3" s="47">
        <v>1</v>
      </c>
      <c r="L3" s="48" t="s">
        <v>497</v>
      </c>
      <c r="M3" s="48">
        <v>51</v>
      </c>
      <c r="N3" s="30"/>
      <c r="P3" s="48">
        <v>1</v>
      </c>
      <c r="Q3" s="48" t="s">
        <v>127</v>
      </c>
      <c r="R3" s="48">
        <v>36</v>
      </c>
      <c r="S3" s="49"/>
    </row>
    <row r="4" spans="1:20" ht="8.1" customHeight="1" x14ac:dyDescent="0.25">
      <c r="A4" s="48">
        <v>2</v>
      </c>
      <c r="B4" s="48" t="s">
        <v>16</v>
      </c>
      <c r="C4" s="52">
        <v>37</v>
      </c>
      <c r="D4" s="30"/>
      <c r="E4" s="51"/>
      <c r="F4" s="48">
        <v>2</v>
      </c>
      <c r="G4" s="48" t="s">
        <v>64</v>
      </c>
      <c r="H4" s="48">
        <v>30</v>
      </c>
      <c r="I4" s="30"/>
      <c r="K4" s="48">
        <v>2</v>
      </c>
      <c r="L4" s="48" t="s">
        <v>496</v>
      </c>
      <c r="M4" s="52">
        <v>53</v>
      </c>
      <c r="N4" s="30"/>
      <c r="P4" s="48">
        <v>2</v>
      </c>
      <c r="Q4" s="48" t="s">
        <v>128</v>
      </c>
      <c r="R4" s="48">
        <v>39</v>
      </c>
      <c r="S4" s="49"/>
    </row>
    <row r="5" spans="1:20" ht="8.1" customHeight="1" x14ac:dyDescent="0.25">
      <c r="A5" s="48">
        <v>3</v>
      </c>
      <c r="B5" s="48" t="s">
        <v>252</v>
      </c>
      <c r="C5" s="52">
        <v>42</v>
      </c>
      <c r="D5" s="30"/>
      <c r="E5" s="51"/>
      <c r="F5" s="48">
        <v>3</v>
      </c>
      <c r="G5" s="48" t="s">
        <v>447</v>
      </c>
      <c r="H5" s="48">
        <v>34</v>
      </c>
      <c r="I5" s="30"/>
      <c r="K5" s="47">
        <v>3</v>
      </c>
      <c r="L5" s="48" t="s">
        <v>131</v>
      </c>
      <c r="M5" s="52">
        <v>59</v>
      </c>
      <c r="N5" s="30"/>
      <c r="P5" s="48">
        <v>3</v>
      </c>
      <c r="Q5" s="48" t="s">
        <v>396</v>
      </c>
      <c r="R5" s="48">
        <v>41</v>
      </c>
      <c r="S5" s="49"/>
    </row>
    <row r="6" spans="1:20" ht="8.1" customHeight="1" x14ac:dyDescent="0.25">
      <c r="A6" s="48">
        <v>4</v>
      </c>
      <c r="B6" s="48" t="s">
        <v>189</v>
      </c>
      <c r="C6" s="52">
        <v>45</v>
      </c>
      <c r="D6" s="30"/>
      <c r="E6" s="51"/>
      <c r="F6" s="48">
        <v>4</v>
      </c>
      <c r="G6" s="48" t="s">
        <v>65</v>
      </c>
      <c r="H6" s="48">
        <v>37</v>
      </c>
      <c r="I6" s="30"/>
      <c r="K6" s="47">
        <v>4</v>
      </c>
      <c r="L6" s="48" t="s">
        <v>124</v>
      </c>
      <c r="M6" s="52">
        <v>62</v>
      </c>
      <c r="N6" s="30"/>
      <c r="P6" s="48">
        <v>4</v>
      </c>
      <c r="Q6" s="48" t="s">
        <v>2</v>
      </c>
      <c r="R6" s="48">
        <v>45</v>
      </c>
      <c r="S6" s="49"/>
    </row>
    <row r="7" spans="1:20" ht="8.1" customHeight="1" x14ac:dyDescent="0.25">
      <c r="A7" s="48">
        <v>5</v>
      </c>
      <c r="B7" s="48" t="s">
        <v>165</v>
      </c>
      <c r="C7" s="52">
        <v>53</v>
      </c>
      <c r="D7" s="30"/>
      <c r="E7" s="51"/>
      <c r="F7" s="48">
        <v>5</v>
      </c>
      <c r="G7" s="48" t="s">
        <v>388</v>
      </c>
      <c r="H7" s="48">
        <v>42</v>
      </c>
      <c r="I7" s="30"/>
      <c r="K7" s="48">
        <v>5</v>
      </c>
      <c r="L7" s="48" t="s">
        <v>404</v>
      </c>
      <c r="M7" s="52">
        <v>74</v>
      </c>
      <c r="N7" s="30"/>
      <c r="P7" s="48">
        <v>5</v>
      </c>
      <c r="Q7" s="48" t="s">
        <v>3</v>
      </c>
      <c r="R7" s="48">
        <v>57</v>
      </c>
      <c r="S7" s="49"/>
    </row>
    <row r="8" spans="1:20" ht="8.1" customHeight="1" x14ac:dyDescent="0.25">
      <c r="A8" s="48">
        <v>6</v>
      </c>
      <c r="B8" s="48" t="s">
        <v>263</v>
      </c>
      <c r="C8" s="52">
        <v>63</v>
      </c>
      <c r="D8" s="30"/>
      <c r="E8" s="51"/>
      <c r="F8" s="48">
        <v>6</v>
      </c>
      <c r="G8" s="48" t="s">
        <v>66</v>
      </c>
      <c r="H8" s="48">
        <v>45</v>
      </c>
      <c r="I8" s="30"/>
      <c r="J8" s="30"/>
      <c r="K8" s="48">
        <v>6</v>
      </c>
      <c r="L8" s="48" t="s">
        <v>401</v>
      </c>
      <c r="M8" s="52">
        <v>80</v>
      </c>
      <c r="N8" s="30"/>
      <c r="P8" s="48">
        <v>6</v>
      </c>
      <c r="Q8" s="48" t="s">
        <v>510</v>
      </c>
      <c r="R8" s="48">
        <v>68</v>
      </c>
      <c r="S8" s="49"/>
    </row>
    <row r="9" spans="1:20" ht="8.1" customHeight="1" x14ac:dyDescent="0.25">
      <c r="A9" s="48">
        <v>7</v>
      </c>
      <c r="B9" s="48" t="s">
        <v>142</v>
      </c>
      <c r="C9" s="52">
        <v>56</v>
      </c>
      <c r="D9" s="30"/>
      <c r="E9" s="51"/>
      <c r="F9" s="48">
        <v>7</v>
      </c>
      <c r="G9" s="48" t="s">
        <v>67</v>
      </c>
      <c r="H9" s="48">
        <v>48</v>
      </c>
      <c r="I9" s="30"/>
      <c r="J9" s="30"/>
      <c r="K9" s="47">
        <v>7</v>
      </c>
      <c r="L9" s="48" t="s">
        <v>241</v>
      </c>
      <c r="M9" s="52">
        <v>67</v>
      </c>
      <c r="N9" s="30"/>
      <c r="P9" s="48">
        <v>7</v>
      </c>
      <c r="Q9" s="48" t="s">
        <v>4</v>
      </c>
      <c r="R9" s="48">
        <v>72</v>
      </c>
      <c r="S9" s="49"/>
    </row>
    <row r="10" spans="1:20" ht="8.1" customHeight="1" x14ac:dyDescent="0.25">
      <c r="A10" s="48">
        <v>8</v>
      </c>
      <c r="B10" s="48" t="s">
        <v>194</v>
      </c>
      <c r="C10" s="52">
        <v>60</v>
      </c>
      <c r="D10" s="30"/>
      <c r="E10" s="51"/>
      <c r="F10" s="48">
        <v>8</v>
      </c>
      <c r="G10" s="48" t="s">
        <v>149</v>
      </c>
      <c r="H10" s="48">
        <v>51</v>
      </c>
      <c r="I10" s="30"/>
      <c r="J10" s="30"/>
      <c r="K10" s="48">
        <v>8</v>
      </c>
      <c r="L10" s="48" t="s">
        <v>129</v>
      </c>
      <c r="M10" s="52">
        <v>74</v>
      </c>
      <c r="N10" s="30"/>
      <c r="P10" s="48">
        <v>8</v>
      </c>
      <c r="Q10" s="48" t="s">
        <v>148</v>
      </c>
      <c r="R10" s="48">
        <v>79</v>
      </c>
      <c r="S10" s="49"/>
    </row>
    <row r="11" spans="1:20" ht="8.1" customHeight="1" x14ac:dyDescent="0.25">
      <c r="A11" s="48">
        <v>9</v>
      </c>
      <c r="B11" s="48" t="s">
        <v>19</v>
      </c>
      <c r="C11" s="52">
        <v>67</v>
      </c>
      <c r="D11" s="30"/>
      <c r="E11" s="51"/>
      <c r="F11" s="48">
        <v>9</v>
      </c>
      <c r="G11" s="48" t="s">
        <v>501</v>
      </c>
      <c r="H11" s="48">
        <v>44</v>
      </c>
      <c r="I11" s="30"/>
      <c r="J11" s="30"/>
      <c r="K11" s="47">
        <v>9</v>
      </c>
      <c r="L11" s="48" t="s">
        <v>6</v>
      </c>
      <c r="M11" s="52">
        <v>79</v>
      </c>
      <c r="N11" s="30"/>
      <c r="P11" s="48">
        <v>9</v>
      </c>
      <c r="Q11" s="48" t="s">
        <v>5</v>
      </c>
      <c r="R11" s="48">
        <v>85</v>
      </c>
      <c r="S11" s="49"/>
    </row>
    <row r="12" spans="1:20" ht="8.1" customHeight="1" x14ac:dyDescent="0.25">
      <c r="A12" s="48">
        <v>10</v>
      </c>
      <c r="B12" s="48" t="s">
        <v>17</v>
      </c>
      <c r="C12" s="52">
        <v>55</v>
      </c>
      <c r="D12" s="30"/>
      <c r="E12" s="51"/>
      <c r="F12" s="48">
        <v>10</v>
      </c>
      <c r="G12" s="48" t="s">
        <v>509</v>
      </c>
      <c r="H12" s="48">
        <v>49</v>
      </c>
      <c r="I12" s="30"/>
      <c r="J12" s="30"/>
      <c r="K12" s="47">
        <v>10</v>
      </c>
      <c r="L12" s="48" t="s">
        <v>403</v>
      </c>
      <c r="M12" s="52">
        <v>100</v>
      </c>
      <c r="N12" s="30"/>
      <c r="P12" s="48">
        <v>10</v>
      </c>
      <c r="Q12" s="48" t="s">
        <v>489</v>
      </c>
      <c r="R12" s="48">
        <v>99</v>
      </c>
      <c r="S12" s="49"/>
    </row>
    <row r="13" spans="1:20" ht="8.1" customHeight="1" x14ac:dyDescent="0.25">
      <c r="A13" s="48">
        <v>11</v>
      </c>
      <c r="B13" s="48" t="s">
        <v>18</v>
      </c>
      <c r="C13" s="52">
        <v>65</v>
      </c>
      <c r="D13" s="30"/>
      <c r="E13" s="51"/>
      <c r="F13" s="48">
        <v>11</v>
      </c>
      <c r="G13" s="48" t="s">
        <v>68</v>
      </c>
      <c r="H13" s="48">
        <v>48</v>
      </c>
      <c r="I13" s="30"/>
      <c r="J13" s="30"/>
      <c r="K13" s="48">
        <v>11</v>
      </c>
      <c r="L13" s="48" t="s">
        <v>467</v>
      </c>
      <c r="M13" s="52">
        <v>105</v>
      </c>
      <c r="N13" s="30"/>
      <c r="P13" s="122" t="s">
        <v>380</v>
      </c>
      <c r="Q13" s="123"/>
      <c r="R13" s="124"/>
      <c r="S13" s="30"/>
    </row>
    <row r="14" spans="1:20" ht="8.1" customHeight="1" x14ac:dyDescent="0.25">
      <c r="A14" s="48">
        <v>12</v>
      </c>
      <c r="B14" s="48" t="s">
        <v>134</v>
      </c>
      <c r="C14" s="52">
        <v>69</v>
      </c>
      <c r="D14" s="30"/>
      <c r="E14" s="51"/>
      <c r="F14" s="48">
        <v>12</v>
      </c>
      <c r="G14" s="48" t="s">
        <v>500</v>
      </c>
      <c r="H14" s="48">
        <v>53</v>
      </c>
      <c r="I14" s="30"/>
      <c r="J14" s="30"/>
      <c r="K14" s="48">
        <v>12</v>
      </c>
      <c r="L14" s="48" t="s">
        <v>351</v>
      </c>
      <c r="M14" s="52">
        <v>80</v>
      </c>
      <c r="N14" s="30"/>
      <c r="P14" s="125"/>
      <c r="Q14" s="126"/>
      <c r="R14" s="127"/>
      <c r="S14" s="30"/>
    </row>
    <row r="15" spans="1:20" ht="8.1" customHeight="1" x14ac:dyDescent="0.25">
      <c r="A15" s="48">
        <v>13</v>
      </c>
      <c r="B15" s="48" t="s">
        <v>20</v>
      </c>
      <c r="C15" s="52">
        <v>61</v>
      </c>
      <c r="D15" s="30"/>
      <c r="E15" s="51"/>
      <c r="F15" s="48">
        <v>13</v>
      </c>
      <c r="G15" s="48" t="s">
        <v>69</v>
      </c>
      <c r="H15" s="48">
        <v>56</v>
      </c>
      <c r="I15" s="30"/>
      <c r="J15" s="30"/>
      <c r="K15" s="47">
        <v>13</v>
      </c>
      <c r="L15" s="48" t="s">
        <v>350</v>
      </c>
      <c r="M15" s="52">
        <v>85</v>
      </c>
      <c r="N15" s="30"/>
      <c r="P15" s="47" t="s">
        <v>0</v>
      </c>
      <c r="Q15" s="47" t="s">
        <v>1</v>
      </c>
      <c r="R15" s="53" t="s">
        <v>277</v>
      </c>
      <c r="S15" s="30"/>
      <c r="T15" s="26"/>
    </row>
    <row r="16" spans="1:20" ht="8.1" customHeight="1" x14ac:dyDescent="0.25">
      <c r="A16" s="48">
        <v>14</v>
      </c>
      <c r="B16" s="48" t="s">
        <v>21</v>
      </c>
      <c r="C16" s="52">
        <v>73</v>
      </c>
      <c r="D16" s="30"/>
      <c r="E16" s="51"/>
      <c r="F16" s="48">
        <v>14</v>
      </c>
      <c r="G16" s="48" t="s">
        <v>435</v>
      </c>
      <c r="H16" s="48">
        <v>58</v>
      </c>
      <c r="I16" s="30"/>
      <c r="J16" s="30"/>
      <c r="K16" s="48">
        <v>14</v>
      </c>
      <c r="L16" s="48" t="s">
        <v>130</v>
      </c>
      <c r="M16" s="52">
        <v>96</v>
      </c>
      <c r="N16" s="30"/>
      <c r="P16" s="47">
        <v>1</v>
      </c>
      <c r="Q16" s="47" t="s">
        <v>111</v>
      </c>
      <c r="R16" s="47">
        <v>74</v>
      </c>
      <c r="S16" s="30"/>
      <c r="T16" s="26"/>
    </row>
    <row r="17" spans="1:21" ht="8.1" customHeight="1" x14ac:dyDescent="0.25">
      <c r="A17" s="48">
        <v>15</v>
      </c>
      <c r="B17" s="48" t="s">
        <v>22</v>
      </c>
      <c r="C17" s="52">
        <v>78</v>
      </c>
      <c r="D17" s="30"/>
      <c r="E17" s="51"/>
      <c r="F17" s="48">
        <v>15</v>
      </c>
      <c r="G17" s="48" t="s">
        <v>70</v>
      </c>
      <c r="H17" s="52">
        <v>61</v>
      </c>
      <c r="I17" s="30"/>
      <c r="J17" s="30"/>
      <c r="K17" s="47">
        <v>15</v>
      </c>
      <c r="L17" s="48" t="s">
        <v>352</v>
      </c>
      <c r="M17" s="52">
        <v>101</v>
      </c>
      <c r="N17" s="30"/>
      <c r="P17" s="47">
        <v>2</v>
      </c>
      <c r="Q17" s="47" t="s">
        <v>112</v>
      </c>
      <c r="R17" s="47">
        <v>96</v>
      </c>
      <c r="S17" s="30"/>
      <c r="T17" s="26"/>
    </row>
    <row r="18" spans="1:21" ht="8.1" customHeight="1" x14ac:dyDescent="0.25">
      <c r="A18" s="48">
        <v>16</v>
      </c>
      <c r="B18" s="48" t="s">
        <v>23</v>
      </c>
      <c r="C18" s="52">
        <v>86</v>
      </c>
      <c r="D18" s="30"/>
      <c r="E18" s="51"/>
      <c r="F18" s="48">
        <v>16</v>
      </c>
      <c r="G18" s="48" t="s">
        <v>504</v>
      </c>
      <c r="H18" s="52">
        <v>64</v>
      </c>
      <c r="I18" s="30"/>
      <c r="J18" s="30"/>
      <c r="K18" s="47">
        <v>16</v>
      </c>
      <c r="L18" s="48" t="s">
        <v>416</v>
      </c>
      <c r="M18" s="52">
        <v>122</v>
      </c>
      <c r="N18" s="30"/>
      <c r="P18" s="47">
        <v>3</v>
      </c>
      <c r="Q18" s="47" t="s">
        <v>113</v>
      </c>
      <c r="R18" s="47">
        <v>130</v>
      </c>
      <c r="S18" s="30"/>
      <c r="T18" s="26"/>
    </row>
    <row r="19" spans="1:21" ht="8.1" customHeight="1" x14ac:dyDescent="0.25">
      <c r="A19" s="48">
        <v>17</v>
      </c>
      <c r="B19" s="48" t="s">
        <v>24</v>
      </c>
      <c r="C19" s="52">
        <v>90</v>
      </c>
      <c r="D19" s="30"/>
      <c r="E19" s="51"/>
      <c r="F19" s="48">
        <v>17</v>
      </c>
      <c r="G19" s="48" t="s">
        <v>71</v>
      </c>
      <c r="H19" s="52">
        <v>67</v>
      </c>
      <c r="I19" s="30"/>
      <c r="J19" s="30"/>
      <c r="K19" s="48">
        <v>17</v>
      </c>
      <c r="L19" s="48" t="s">
        <v>402</v>
      </c>
      <c r="M19" s="52">
        <v>134</v>
      </c>
      <c r="N19" s="30"/>
      <c r="P19" s="47">
        <v>4</v>
      </c>
      <c r="Q19" s="47" t="s">
        <v>114</v>
      </c>
      <c r="R19" s="47">
        <v>163</v>
      </c>
      <c r="S19" s="30"/>
      <c r="T19" s="26"/>
    </row>
    <row r="20" spans="1:21" ht="8.1" customHeight="1" x14ac:dyDescent="0.25">
      <c r="A20" s="48">
        <v>18</v>
      </c>
      <c r="B20" s="48" t="s">
        <v>167</v>
      </c>
      <c r="C20" s="52">
        <v>69</v>
      </c>
      <c r="D20" s="30"/>
      <c r="E20" s="51"/>
      <c r="F20" s="48">
        <v>18</v>
      </c>
      <c r="G20" s="48" t="s">
        <v>72</v>
      </c>
      <c r="H20" s="52">
        <v>70</v>
      </c>
      <c r="I20" s="30"/>
      <c r="J20" s="30"/>
      <c r="K20" s="48">
        <v>18</v>
      </c>
      <c r="L20" s="48" t="s">
        <v>440</v>
      </c>
      <c r="M20" s="52">
        <v>100</v>
      </c>
      <c r="N20" s="30"/>
      <c r="P20" s="47">
        <v>5</v>
      </c>
      <c r="Q20" s="47" t="s">
        <v>115</v>
      </c>
      <c r="R20" s="47">
        <v>200</v>
      </c>
      <c r="S20" s="30"/>
      <c r="T20" s="26"/>
    </row>
    <row r="21" spans="1:21" ht="8.1" customHeight="1" x14ac:dyDescent="0.25">
      <c r="A21" s="48">
        <v>19</v>
      </c>
      <c r="B21" s="48" t="s">
        <v>169</v>
      </c>
      <c r="C21" s="52">
        <v>80</v>
      </c>
      <c r="D21" s="30"/>
      <c r="E21" s="51"/>
      <c r="F21" s="48">
        <v>19</v>
      </c>
      <c r="G21" s="48" t="s">
        <v>502</v>
      </c>
      <c r="H21" s="52">
        <v>56</v>
      </c>
      <c r="I21" s="30"/>
      <c r="J21" s="30"/>
      <c r="K21" s="47">
        <v>19</v>
      </c>
      <c r="L21" s="48" t="s">
        <v>356</v>
      </c>
      <c r="M21" s="52">
        <v>109</v>
      </c>
      <c r="N21" s="30"/>
      <c r="P21" s="47">
        <v>6</v>
      </c>
      <c r="Q21" s="47" t="s">
        <v>116</v>
      </c>
      <c r="R21" s="47">
        <v>260</v>
      </c>
      <c r="S21" s="30"/>
      <c r="T21" s="26"/>
    </row>
    <row r="22" spans="1:21" ht="8.1" customHeight="1" x14ac:dyDescent="0.25">
      <c r="A22" s="48">
        <v>20</v>
      </c>
      <c r="B22" s="48" t="s">
        <v>415</v>
      </c>
      <c r="C22" s="52">
        <v>84</v>
      </c>
      <c r="D22" s="30"/>
      <c r="E22" s="51"/>
      <c r="F22" s="48">
        <v>20</v>
      </c>
      <c r="G22" s="48" t="s">
        <v>73</v>
      </c>
      <c r="H22" s="48">
        <v>61</v>
      </c>
      <c r="I22" s="30"/>
      <c r="J22" s="30"/>
      <c r="K22" s="48">
        <v>20</v>
      </c>
      <c r="L22" s="48" t="s">
        <v>354</v>
      </c>
      <c r="M22" s="52">
        <v>122</v>
      </c>
      <c r="N22" s="30"/>
      <c r="P22" s="47">
        <v>7</v>
      </c>
      <c r="Q22" s="47" t="s">
        <v>117</v>
      </c>
      <c r="R22" s="47">
        <v>415</v>
      </c>
      <c r="S22" s="30"/>
    </row>
    <row r="23" spans="1:21" ht="8.1" customHeight="1" x14ac:dyDescent="0.25">
      <c r="A23" s="48">
        <v>21</v>
      </c>
      <c r="B23" s="48" t="s">
        <v>25</v>
      </c>
      <c r="C23" s="52">
        <v>75</v>
      </c>
      <c r="D23" s="30"/>
      <c r="E23" s="51"/>
      <c r="F23" s="48">
        <v>21</v>
      </c>
      <c r="G23" s="48" t="s">
        <v>422</v>
      </c>
      <c r="H23" s="48">
        <v>67</v>
      </c>
      <c r="I23" s="30"/>
      <c r="J23" s="30"/>
      <c r="K23" s="47">
        <v>21</v>
      </c>
      <c r="L23" s="48" t="s">
        <v>355</v>
      </c>
      <c r="M23" s="52">
        <v>129</v>
      </c>
      <c r="N23" s="30"/>
      <c r="P23" s="47">
        <v>8</v>
      </c>
      <c r="Q23" s="47" t="s">
        <v>118</v>
      </c>
      <c r="R23" s="47">
        <v>495</v>
      </c>
      <c r="S23" s="30"/>
    </row>
    <row r="24" spans="1:21" ht="8.1" customHeight="1" x14ac:dyDescent="0.25">
      <c r="A24" s="48">
        <v>22</v>
      </c>
      <c r="B24" s="48" t="s">
        <v>421</v>
      </c>
      <c r="C24" s="52">
        <v>81</v>
      </c>
      <c r="D24" s="30"/>
      <c r="E24" s="51"/>
      <c r="F24" s="48">
        <v>22</v>
      </c>
      <c r="G24" s="48" t="s">
        <v>74</v>
      </c>
      <c r="H24" s="48">
        <v>74</v>
      </c>
      <c r="I24" s="30"/>
      <c r="J24" s="30"/>
      <c r="K24" s="47">
        <v>22</v>
      </c>
      <c r="L24" s="48" t="s">
        <v>439</v>
      </c>
      <c r="M24" s="52">
        <v>157</v>
      </c>
      <c r="N24" s="30"/>
      <c r="P24" s="47">
        <v>9</v>
      </c>
      <c r="Q24" s="47" t="s">
        <v>172</v>
      </c>
      <c r="R24" s="47">
        <v>67</v>
      </c>
      <c r="S24" s="30"/>
    </row>
    <row r="25" spans="1:21" ht="8.1" customHeight="1" x14ac:dyDescent="0.25">
      <c r="A25" s="48">
        <v>23</v>
      </c>
      <c r="B25" s="48" t="s">
        <v>26</v>
      </c>
      <c r="C25" s="52">
        <v>88</v>
      </c>
      <c r="D25" s="30"/>
      <c r="E25" s="51"/>
      <c r="F25" s="48">
        <v>23</v>
      </c>
      <c r="G25" s="48" t="s">
        <v>434</v>
      </c>
      <c r="H25" s="48">
        <v>75</v>
      </c>
      <c r="I25" s="30"/>
      <c r="J25" s="30"/>
      <c r="K25" s="48">
        <v>23</v>
      </c>
      <c r="L25" s="48" t="s">
        <v>441</v>
      </c>
      <c r="M25" s="52">
        <v>172</v>
      </c>
      <c r="N25" s="30"/>
      <c r="P25" s="47">
        <v>10</v>
      </c>
      <c r="Q25" s="47" t="s">
        <v>176</v>
      </c>
      <c r="R25" s="47">
        <v>85</v>
      </c>
      <c r="S25" s="30"/>
      <c r="U25" s="26"/>
    </row>
    <row r="26" spans="1:21" ht="8.1" customHeight="1" x14ac:dyDescent="0.25">
      <c r="A26" s="48">
        <v>24</v>
      </c>
      <c r="B26" s="48" t="s">
        <v>477</v>
      </c>
      <c r="C26" s="52">
        <v>91</v>
      </c>
      <c r="D26" s="30"/>
      <c r="E26" s="51"/>
      <c r="F26" s="48">
        <v>24</v>
      </c>
      <c r="G26" s="48" t="s">
        <v>75</v>
      </c>
      <c r="H26" s="48">
        <v>78</v>
      </c>
      <c r="I26" s="30"/>
      <c r="K26" s="48">
        <v>24</v>
      </c>
      <c r="L26" s="48" t="s">
        <v>474</v>
      </c>
      <c r="M26" s="52">
        <v>181</v>
      </c>
      <c r="N26" s="30"/>
      <c r="P26" s="47">
        <v>11</v>
      </c>
      <c r="Q26" s="47" t="s">
        <v>173</v>
      </c>
      <c r="R26" s="47">
        <v>109</v>
      </c>
      <c r="S26" s="30"/>
    </row>
    <row r="27" spans="1:21" ht="8.1" customHeight="1" x14ac:dyDescent="0.25">
      <c r="A27" s="48">
        <v>25</v>
      </c>
      <c r="B27" s="48" t="s">
        <v>27</v>
      </c>
      <c r="C27" s="52">
        <v>94</v>
      </c>
      <c r="D27" s="30"/>
      <c r="E27" s="51"/>
      <c r="F27" s="48">
        <v>25</v>
      </c>
      <c r="G27" s="48" t="s">
        <v>76</v>
      </c>
      <c r="H27" s="48">
        <v>86</v>
      </c>
      <c r="I27" s="30"/>
      <c r="K27" s="47">
        <v>25</v>
      </c>
      <c r="L27" s="48" t="s">
        <v>514</v>
      </c>
      <c r="M27" s="52">
        <v>192</v>
      </c>
      <c r="N27" s="30"/>
      <c r="P27" s="47">
        <v>12</v>
      </c>
      <c r="Q27" s="47" t="s">
        <v>177</v>
      </c>
      <c r="R27" s="47">
        <v>139</v>
      </c>
      <c r="S27" s="30"/>
    </row>
    <row r="28" spans="1:21" ht="8.1" customHeight="1" x14ac:dyDescent="0.25">
      <c r="A28" s="48">
        <v>26</v>
      </c>
      <c r="B28" s="48" t="s">
        <v>28</v>
      </c>
      <c r="C28" s="52">
        <v>105</v>
      </c>
      <c r="D28" s="30"/>
      <c r="E28" s="51"/>
      <c r="F28" s="48">
        <v>26</v>
      </c>
      <c r="G28" s="48" t="s">
        <v>77</v>
      </c>
      <c r="H28" s="48">
        <v>90</v>
      </c>
      <c r="I28" s="30"/>
      <c r="K28" s="48">
        <v>26</v>
      </c>
      <c r="L28" s="48" t="s">
        <v>511</v>
      </c>
      <c r="M28" s="52">
        <v>115</v>
      </c>
      <c r="N28" s="30"/>
      <c r="P28" s="47">
        <v>13</v>
      </c>
      <c r="Q28" s="47" t="s">
        <v>174</v>
      </c>
      <c r="R28" s="47">
        <v>158</v>
      </c>
      <c r="S28" s="30"/>
    </row>
    <row r="29" spans="1:21" ht="8.1" customHeight="1" x14ac:dyDescent="0.25">
      <c r="A29" s="48">
        <v>27</v>
      </c>
      <c r="B29" s="48" t="s">
        <v>61</v>
      </c>
      <c r="C29" s="52">
        <v>111</v>
      </c>
      <c r="D29" s="30"/>
      <c r="E29" s="51"/>
      <c r="F29" s="48">
        <v>27</v>
      </c>
      <c r="G29" s="48" t="s">
        <v>503</v>
      </c>
      <c r="H29" s="48">
        <v>67</v>
      </c>
      <c r="I29" s="30"/>
      <c r="K29" s="47">
        <v>27</v>
      </c>
      <c r="L29" s="48" t="s">
        <v>353</v>
      </c>
      <c r="M29" s="52">
        <v>124</v>
      </c>
      <c r="N29" s="30"/>
      <c r="P29" s="47">
        <v>14</v>
      </c>
      <c r="Q29" s="47" t="s">
        <v>178</v>
      </c>
      <c r="R29" s="47">
        <v>200</v>
      </c>
      <c r="S29" s="30"/>
    </row>
    <row r="30" spans="1:21" ht="8.1" customHeight="1" x14ac:dyDescent="0.25">
      <c r="A30" s="48">
        <v>28</v>
      </c>
      <c r="B30" s="48" t="s">
        <v>414</v>
      </c>
      <c r="C30" s="52">
        <v>81</v>
      </c>
      <c r="D30" s="30"/>
      <c r="E30" s="51"/>
      <c r="F30" s="48">
        <v>28</v>
      </c>
      <c r="G30" s="48" t="s">
        <v>446</v>
      </c>
      <c r="H30" s="48">
        <v>67</v>
      </c>
      <c r="I30" s="30"/>
      <c r="K30" s="47">
        <v>28</v>
      </c>
      <c r="L30" s="48" t="s">
        <v>508</v>
      </c>
      <c r="M30" s="52">
        <v>132</v>
      </c>
      <c r="N30" s="30"/>
      <c r="P30" s="128" t="s">
        <v>292</v>
      </c>
      <c r="Q30" s="129"/>
      <c r="R30" s="129"/>
      <c r="S30" s="130"/>
    </row>
    <row r="31" spans="1:21" ht="8.1" customHeight="1" x14ac:dyDescent="0.25">
      <c r="A31" s="48">
        <v>29</v>
      </c>
      <c r="B31" s="48" t="s">
        <v>387</v>
      </c>
      <c r="C31" s="52">
        <v>89</v>
      </c>
      <c r="D31" s="30"/>
      <c r="E31" s="51"/>
      <c r="F31" s="48">
        <v>29</v>
      </c>
      <c r="G31" s="48" t="s">
        <v>78</v>
      </c>
      <c r="H31" s="48">
        <v>75</v>
      </c>
      <c r="I31" s="30"/>
      <c r="K31" s="48">
        <v>29</v>
      </c>
      <c r="L31" s="48" t="s">
        <v>411</v>
      </c>
      <c r="M31" s="52">
        <v>160</v>
      </c>
      <c r="N31" s="30"/>
      <c r="P31" s="131"/>
      <c r="Q31" s="132"/>
      <c r="R31" s="132"/>
      <c r="S31" s="133"/>
    </row>
    <row r="32" spans="1:21" ht="8.1" customHeight="1" x14ac:dyDescent="0.25">
      <c r="A32" s="48">
        <v>30</v>
      </c>
      <c r="B32" s="48" t="s">
        <v>29</v>
      </c>
      <c r="C32" s="52">
        <v>96</v>
      </c>
      <c r="D32" s="30"/>
      <c r="E32" s="51"/>
      <c r="F32" s="48">
        <v>30</v>
      </c>
      <c r="G32" s="48" t="s">
        <v>425</v>
      </c>
      <c r="H32" s="48">
        <v>81</v>
      </c>
      <c r="I32" s="30"/>
      <c r="K32" s="48">
        <v>30</v>
      </c>
      <c r="L32" s="48" t="s">
        <v>357</v>
      </c>
      <c r="M32" s="52">
        <v>166</v>
      </c>
      <c r="N32" s="30"/>
      <c r="P32" s="148" t="s">
        <v>0</v>
      </c>
      <c r="Q32" s="146" t="s">
        <v>109</v>
      </c>
      <c r="R32" s="48" t="s">
        <v>119</v>
      </c>
      <c r="S32" s="48" t="s">
        <v>119</v>
      </c>
    </row>
    <row r="33" spans="1:19" ht="8.1" customHeight="1" x14ac:dyDescent="0.25">
      <c r="A33" s="48">
        <v>31</v>
      </c>
      <c r="B33" s="48" t="s">
        <v>30</v>
      </c>
      <c r="C33" s="52">
        <v>107</v>
      </c>
      <c r="D33" s="30"/>
      <c r="E33" s="51"/>
      <c r="F33" s="48">
        <v>31</v>
      </c>
      <c r="G33" s="48" t="s">
        <v>79</v>
      </c>
      <c r="H33" s="48">
        <v>89</v>
      </c>
      <c r="I33" s="30"/>
      <c r="K33" s="47">
        <v>31</v>
      </c>
      <c r="L33" s="48" t="s">
        <v>358</v>
      </c>
      <c r="M33" s="52">
        <v>180</v>
      </c>
      <c r="N33" s="30"/>
      <c r="P33" s="149"/>
      <c r="Q33" s="147"/>
      <c r="R33" s="48" t="s">
        <v>120</v>
      </c>
      <c r="S33" s="48" t="s">
        <v>221</v>
      </c>
    </row>
    <row r="34" spans="1:19" ht="8.1" customHeight="1" x14ac:dyDescent="0.25">
      <c r="A34" s="48">
        <v>32</v>
      </c>
      <c r="B34" s="48" t="s">
        <v>381</v>
      </c>
      <c r="C34" s="52">
        <v>109</v>
      </c>
      <c r="D34" s="30"/>
      <c r="E34" s="51"/>
      <c r="F34" s="48">
        <v>32</v>
      </c>
      <c r="G34" s="48" t="s">
        <v>420</v>
      </c>
      <c r="H34" s="48">
        <v>91</v>
      </c>
      <c r="I34" s="30"/>
      <c r="K34" s="48">
        <v>32</v>
      </c>
      <c r="L34" s="48" t="s">
        <v>507</v>
      </c>
      <c r="M34" s="52">
        <v>197</v>
      </c>
      <c r="N34" s="30"/>
      <c r="P34" s="54">
        <v>1</v>
      </c>
      <c r="Q34" s="47" t="s">
        <v>378</v>
      </c>
      <c r="R34" s="52">
        <v>99</v>
      </c>
      <c r="S34" s="48">
        <v>83</v>
      </c>
    </row>
    <row r="35" spans="1:19" ht="8.1" customHeight="1" x14ac:dyDescent="0.25">
      <c r="A35" s="48">
        <v>33</v>
      </c>
      <c r="B35" s="48" t="s">
        <v>31</v>
      </c>
      <c r="C35" s="52">
        <v>116</v>
      </c>
      <c r="D35" s="30"/>
      <c r="E35" s="51"/>
      <c r="F35" s="48">
        <v>33</v>
      </c>
      <c r="G35" s="48" t="s">
        <v>80</v>
      </c>
      <c r="H35" s="48">
        <v>94</v>
      </c>
      <c r="I35" s="30"/>
      <c r="K35" s="47">
        <v>33</v>
      </c>
      <c r="L35" s="48" t="s">
        <v>413</v>
      </c>
      <c r="M35" s="52">
        <v>227</v>
      </c>
      <c r="N35" s="30"/>
      <c r="P35" s="54">
        <v>2</v>
      </c>
      <c r="Q35" s="47" t="s">
        <v>379</v>
      </c>
      <c r="R35" s="52">
        <v>125</v>
      </c>
      <c r="S35" s="48">
        <v>83</v>
      </c>
    </row>
    <row r="36" spans="1:19" ht="8.1" customHeight="1" x14ac:dyDescent="0.25">
      <c r="A36" s="48">
        <v>34</v>
      </c>
      <c r="B36" s="48" t="s">
        <v>32</v>
      </c>
      <c r="C36" s="52">
        <v>119</v>
      </c>
      <c r="D36" s="30"/>
      <c r="E36" s="51"/>
      <c r="F36" s="48">
        <v>34</v>
      </c>
      <c r="G36" s="48" t="s">
        <v>81</v>
      </c>
      <c r="H36" s="48">
        <v>105</v>
      </c>
      <c r="I36" s="30"/>
      <c r="K36" s="47">
        <v>34</v>
      </c>
      <c r="L36" s="48" t="s">
        <v>442</v>
      </c>
      <c r="M36" s="52">
        <v>238</v>
      </c>
      <c r="N36" s="30"/>
      <c r="P36" s="54">
        <v>3</v>
      </c>
      <c r="Q36" s="47" t="s">
        <v>349</v>
      </c>
      <c r="R36" s="52">
        <v>150</v>
      </c>
      <c r="S36" s="48">
        <v>80</v>
      </c>
    </row>
    <row r="37" spans="1:19" ht="8.1" customHeight="1" x14ac:dyDescent="0.25">
      <c r="A37" s="48">
        <v>35</v>
      </c>
      <c r="B37" s="48" t="s">
        <v>135</v>
      </c>
      <c r="C37" s="52">
        <v>112</v>
      </c>
      <c r="D37" s="30"/>
      <c r="E37" s="51"/>
      <c r="F37" s="48">
        <v>35</v>
      </c>
      <c r="G37" s="48" t="s">
        <v>82</v>
      </c>
      <c r="H37" s="48">
        <v>111</v>
      </c>
      <c r="I37" s="30"/>
      <c r="K37" s="48">
        <v>35</v>
      </c>
      <c r="L37" s="48" t="s">
        <v>488</v>
      </c>
      <c r="M37" s="52">
        <v>257</v>
      </c>
      <c r="N37" s="30"/>
      <c r="P37" s="54">
        <v>4</v>
      </c>
      <c r="Q37" s="47" t="s">
        <v>225</v>
      </c>
      <c r="R37" s="52">
        <v>195</v>
      </c>
      <c r="S37" s="48">
        <v>80</v>
      </c>
    </row>
    <row r="38" spans="1:19" ht="8.1" customHeight="1" x14ac:dyDescent="0.25">
      <c r="A38" s="48">
        <v>36</v>
      </c>
      <c r="B38" s="48" t="s">
        <v>136</v>
      </c>
      <c r="C38" s="52">
        <v>124</v>
      </c>
      <c r="D38" s="30"/>
      <c r="E38" s="51"/>
      <c r="F38" s="48">
        <v>36</v>
      </c>
      <c r="G38" s="48" t="s">
        <v>175</v>
      </c>
      <c r="H38" s="48">
        <v>100</v>
      </c>
      <c r="I38" s="30"/>
      <c r="K38" s="48">
        <v>36</v>
      </c>
      <c r="L38" s="48" t="s">
        <v>133</v>
      </c>
      <c r="M38" s="52">
        <v>148</v>
      </c>
      <c r="N38" s="30"/>
      <c r="P38" s="54">
        <v>5</v>
      </c>
      <c r="Q38" s="47" t="s">
        <v>296</v>
      </c>
      <c r="R38" s="52">
        <v>205</v>
      </c>
      <c r="S38" s="48">
        <v>74</v>
      </c>
    </row>
    <row r="39" spans="1:19" ht="8.1" customHeight="1" x14ac:dyDescent="0.25">
      <c r="A39" s="48">
        <v>37</v>
      </c>
      <c r="B39" s="48" t="s">
        <v>141</v>
      </c>
      <c r="C39" s="52">
        <v>131</v>
      </c>
      <c r="D39" s="30"/>
      <c r="E39" s="51"/>
      <c r="F39" s="48">
        <v>37</v>
      </c>
      <c r="G39" s="48" t="s">
        <v>423</v>
      </c>
      <c r="H39" s="48">
        <v>110</v>
      </c>
      <c r="I39" s="30"/>
      <c r="K39" s="47">
        <v>37</v>
      </c>
      <c r="L39" s="48" t="s">
        <v>344</v>
      </c>
      <c r="M39" s="52">
        <v>167</v>
      </c>
      <c r="N39" s="30"/>
      <c r="P39" s="54">
        <v>6</v>
      </c>
      <c r="Q39" s="47" t="s">
        <v>226</v>
      </c>
      <c r="R39" s="52">
        <v>235</v>
      </c>
      <c r="S39" s="47">
        <v>74</v>
      </c>
    </row>
    <row r="40" spans="1:19" ht="8.1" customHeight="1" x14ac:dyDescent="0.25">
      <c r="A40" s="48">
        <v>38</v>
      </c>
      <c r="B40" s="48" t="s">
        <v>299</v>
      </c>
      <c r="C40" s="52">
        <v>107</v>
      </c>
      <c r="D40" s="30"/>
      <c r="E40" s="51"/>
      <c r="F40" s="48">
        <v>38</v>
      </c>
      <c r="G40" s="48" t="s">
        <v>83</v>
      </c>
      <c r="H40" s="48">
        <v>119</v>
      </c>
      <c r="I40" s="30"/>
      <c r="K40" s="48">
        <v>38</v>
      </c>
      <c r="L40" s="48" t="s">
        <v>7</v>
      </c>
      <c r="M40" s="52">
        <v>176</v>
      </c>
      <c r="N40" s="30"/>
      <c r="P40" s="54">
        <v>7</v>
      </c>
      <c r="Q40" s="47" t="s">
        <v>227</v>
      </c>
      <c r="R40" s="52">
        <v>275</v>
      </c>
      <c r="S40" s="48">
        <v>74</v>
      </c>
    </row>
    <row r="41" spans="1:19" ht="8.1" customHeight="1" x14ac:dyDescent="0.25">
      <c r="A41" s="48">
        <v>39</v>
      </c>
      <c r="B41" s="48" t="s">
        <v>519</v>
      </c>
      <c r="C41" s="52">
        <v>110</v>
      </c>
      <c r="D41" s="30"/>
      <c r="E41" s="51"/>
      <c r="F41" s="48">
        <v>39</v>
      </c>
      <c r="G41" s="48" t="s">
        <v>424</v>
      </c>
      <c r="H41" s="48">
        <v>124</v>
      </c>
      <c r="I41" s="30"/>
      <c r="K41" s="47">
        <v>39</v>
      </c>
      <c r="L41" s="48" t="s">
        <v>438</v>
      </c>
      <c r="M41" s="52">
        <v>215</v>
      </c>
      <c r="N41" s="30"/>
      <c r="P41" s="54">
        <v>8</v>
      </c>
      <c r="Q41" s="47" t="s">
        <v>245</v>
      </c>
      <c r="R41" s="52">
        <v>285</v>
      </c>
      <c r="S41" s="47">
        <v>74</v>
      </c>
    </row>
    <row r="42" spans="1:19" ht="8.1" customHeight="1" x14ac:dyDescent="0.25">
      <c r="A42" s="48">
        <v>40</v>
      </c>
      <c r="B42" s="48" t="s">
        <v>495</v>
      </c>
      <c r="C42" s="52">
        <v>115</v>
      </c>
      <c r="D42" s="30"/>
      <c r="E42" s="51"/>
      <c r="F42" s="48">
        <v>40</v>
      </c>
      <c r="G42" s="48" t="s">
        <v>84</v>
      </c>
      <c r="H42" s="48">
        <v>128</v>
      </c>
      <c r="I42" s="30"/>
      <c r="K42" s="47">
        <v>40</v>
      </c>
      <c r="L42" s="48" t="s">
        <v>459</v>
      </c>
      <c r="M42" s="52">
        <v>248</v>
      </c>
      <c r="N42" s="30"/>
      <c r="P42" s="54">
        <v>9</v>
      </c>
      <c r="Q42" s="47" t="s">
        <v>228</v>
      </c>
      <c r="R42" s="52">
        <v>355</v>
      </c>
      <c r="S42" s="48">
        <v>74</v>
      </c>
    </row>
    <row r="43" spans="1:19" ht="8.1" customHeight="1" x14ac:dyDescent="0.25">
      <c r="A43" s="48">
        <v>41</v>
      </c>
      <c r="B43" s="48" t="s">
        <v>168</v>
      </c>
      <c r="C43" s="52">
        <v>94</v>
      </c>
      <c r="D43" s="30"/>
      <c r="E43" s="51"/>
      <c r="F43" s="48">
        <v>41</v>
      </c>
      <c r="G43" s="48" t="s">
        <v>85</v>
      </c>
      <c r="H43" s="48">
        <v>144</v>
      </c>
      <c r="I43" s="30"/>
      <c r="K43" s="48">
        <v>41</v>
      </c>
      <c r="L43" s="48" t="s">
        <v>400</v>
      </c>
      <c r="M43" s="52">
        <v>286</v>
      </c>
      <c r="N43" s="30"/>
      <c r="P43" s="54">
        <v>10</v>
      </c>
      <c r="Q43" s="47" t="s">
        <v>217</v>
      </c>
      <c r="R43" s="52">
        <v>425</v>
      </c>
      <c r="S43" s="47">
        <v>74</v>
      </c>
    </row>
    <row r="44" spans="1:19" ht="8.1" customHeight="1" x14ac:dyDescent="0.25">
      <c r="A44" s="48">
        <v>42</v>
      </c>
      <c r="B44" s="48" t="s">
        <v>429</v>
      </c>
      <c r="C44" s="52">
        <v>103</v>
      </c>
      <c r="D44" s="30"/>
      <c r="E44" s="51"/>
      <c r="F44" s="48">
        <v>42</v>
      </c>
      <c r="G44" s="48" t="s">
        <v>86</v>
      </c>
      <c r="H44" s="48">
        <v>151</v>
      </c>
      <c r="I44" s="30"/>
      <c r="K44" s="48">
        <v>42</v>
      </c>
      <c r="L44" s="48" t="s">
        <v>520</v>
      </c>
      <c r="M44" s="52">
        <v>175</v>
      </c>
      <c r="N44" s="30"/>
      <c r="P44" s="54">
        <v>11</v>
      </c>
      <c r="Q44" s="47" t="s">
        <v>229</v>
      </c>
      <c r="R44" s="52">
        <v>435</v>
      </c>
      <c r="S44" s="48">
        <v>74</v>
      </c>
    </row>
    <row r="45" spans="1:19" ht="8.1" customHeight="1" x14ac:dyDescent="0.25">
      <c r="A45" s="48">
        <v>43</v>
      </c>
      <c r="B45" s="48" t="s">
        <v>33</v>
      </c>
      <c r="C45" s="52">
        <v>112</v>
      </c>
      <c r="D45" s="30"/>
      <c r="E45" s="51"/>
      <c r="F45" s="48">
        <v>43</v>
      </c>
      <c r="G45" s="48" t="s">
        <v>87</v>
      </c>
      <c r="H45" s="48">
        <v>183</v>
      </c>
      <c r="I45" s="30"/>
      <c r="K45" s="47">
        <v>43</v>
      </c>
      <c r="L45" s="48" t="s">
        <v>408</v>
      </c>
      <c r="M45" s="52">
        <v>209</v>
      </c>
      <c r="N45" s="30"/>
      <c r="P45" s="54">
        <v>12</v>
      </c>
      <c r="Q45" s="47" t="s">
        <v>170</v>
      </c>
      <c r="R45" s="52">
        <v>510</v>
      </c>
      <c r="S45" s="47">
        <v>74</v>
      </c>
    </row>
    <row r="46" spans="1:19" ht="8.1" customHeight="1" x14ac:dyDescent="0.25">
      <c r="A46" s="48">
        <v>44</v>
      </c>
      <c r="B46" s="48" t="s">
        <v>428</v>
      </c>
      <c r="C46" s="52">
        <v>115</v>
      </c>
      <c r="D46" s="30"/>
      <c r="E46" s="51"/>
      <c r="F46" s="48">
        <v>44</v>
      </c>
      <c r="G46" s="60" t="s">
        <v>270</v>
      </c>
      <c r="H46" s="48">
        <v>199</v>
      </c>
      <c r="I46" s="30"/>
      <c r="K46" s="48">
        <v>44</v>
      </c>
      <c r="L46" s="48" t="s">
        <v>412</v>
      </c>
      <c r="M46" s="52">
        <v>227</v>
      </c>
      <c r="N46" s="30"/>
      <c r="P46" s="54">
        <v>13</v>
      </c>
      <c r="Q46" s="47" t="s">
        <v>368</v>
      </c>
      <c r="R46" s="52">
        <v>610</v>
      </c>
      <c r="S46" s="48">
        <v>77</v>
      </c>
    </row>
    <row r="47" spans="1:19" ht="8.1" customHeight="1" x14ac:dyDescent="0.25">
      <c r="A47" s="48">
        <v>45</v>
      </c>
      <c r="B47" s="48" t="s">
        <v>34</v>
      </c>
      <c r="C47" s="52">
        <v>120</v>
      </c>
      <c r="D47" s="30"/>
      <c r="E47" s="51"/>
      <c r="F47" s="48">
        <v>45</v>
      </c>
      <c r="G47" s="48" t="s">
        <v>88</v>
      </c>
      <c r="H47" s="48">
        <v>208</v>
      </c>
      <c r="I47" s="30"/>
      <c r="K47" s="47">
        <v>45</v>
      </c>
      <c r="L47" s="48" t="s">
        <v>384</v>
      </c>
      <c r="M47" s="52">
        <v>287</v>
      </c>
      <c r="N47" s="30"/>
      <c r="P47" s="54">
        <v>14</v>
      </c>
      <c r="Q47" s="47" t="s">
        <v>486</v>
      </c>
      <c r="R47" s="52">
        <v>695</v>
      </c>
      <c r="S47" s="47">
        <v>77</v>
      </c>
    </row>
    <row r="48" spans="1:19" ht="8.1" customHeight="1" x14ac:dyDescent="0.25">
      <c r="A48" s="48">
        <v>46</v>
      </c>
      <c r="B48" s="48" t="s">
        <v>35</v>
      </c>
      <c r="C48" s="52">
        <v>134</v>
      </c>
      <c r="D48" s="30"/>
      <c r="E48" s="51"/>
      <c r="F48" s="48">
        <v>46</v>
      </c>
      <c r="G48" s="48" t="s">
        <v>284</v>
      </c>
      <c r="H48" s="48">
        <v>267</v>
      </c>
      <c r="I48" s="30"/>
      <c r="K48" s="47">
        <v>46</v>
      </c>
      <c r="L48" s="48" t="s">
        <v>515</v>
      </c>
      <c r="M48" s="52">
        <v>262</v>
      </c>
      <c r="N48" s="30"/>
      <c r="P48" s="54">
        <v>15</v>
      </c>
      <c r="Q48" s="47" t="s">
        <v>269</v>
      </c>
      <c r="R48" s="52">
        <v>615</v>
      </c>
      <c r="S48" s="48">
        <v>74</v>
      </c>
    </row>
    <row r="49" spans="1:20" ht="8.1" customHeight="1" x14ac:dyDescent="0.25">
      <c r="A49" s="48">
        <v>47</v>
      </c>
      <c r="B49" s="48" t="s">
        <v>36</v>
      </c>
      <c r="C49" s="52">
        <v>142</v>
      </c>
      <c r="D49" s="30"/>
      <c r="E49" s="51"/>
      <c r="F49" s="48">
        <v>47</v>
      </c>
      <c r="G49" s="48" t="s">
        <v>427</v>
      </c>
      <c r="H49" s="48">
        <v>156</v>
      </c>
      <c r="I49" s="30"/>
      <c r="K49" s="48">
        <v>47</v>
      </c>
      <c r="L49" s="48" t="s">
        <v>250</v>
      </c>
      <c r="M49" s="52">
        <v>199</v>
      </c>
      <c r="N49" s="30"/>
      <c r="P49" s="54">
        <v>16</v>
      </c>
      <c r="Q49" s="47" t="s">
        <v>187</v>
      </c>
      <c r="R49" s="52">
        <v>710</v>
      </c>
      <c r="S49" s="47">
        <v>74</v>
      </c>
    </row>
    <row r="50" spans="1:20" ht="8.1" customHeight="1" x14ac:dyDescent="0.25">
      <c r="A50" s="48">
        <v>48</v>
      </c>
      <c r="B50" s="48" t="s">
        <v>39</v>
      </c>
      <c r="C50" s="52">
        <v>170</v>
      </c>
      <c r="D50" s="30"/>
      <c r="E50" s="51"/>
      <c r="F50" s="48">
        <v>48</v>
      </c>
      <c r="G50" s="48" t="s">
        <v>89</v>
      </c>
      <c r="H50" s="52">
        <v>162</v>
      </c>
      <c r="I50" s="30"/>
      <c r="K50" s="48">
        <v>48</v>
      </c>
      <c r="L50" s="48" t="s">
        <v>437</v>
      </c>
      <c r="M50" s="52">
        <v>224</v>
      </c>
      <c r="N50" s="30"/>
      <c r="P50" s="54">
        <v>17</v>
      </c>
      <c r="Q50" s="47" t="s">
        <v>188</v>
      </c>
      <c r="R50" s="52">
        <v>795</v>
      </c>
      <c r="S50" s="48">
        <v>74</v>
      </c>
    </row>
    <row r="51" spans="1:20" ht="8.1" customHeight="1" x14ac:dyDescent="0.25">
      <c r="A51" s="48">
        <v>49</v>
      </c>
      <c r="B51" s="48" t="s">
        <v>234</v>
      </c>
      <c r="C51" s="52">
        <v>100</v>
      </c>
      <c r="D51" s="30"/>
      <c r="E51" s="51"/>
      <c r="F51" s="48">
        <v>49</v>
      </c>
      <c r="G51" s="48" t="s">
        <v>90</v>
      </c>
      <c r="H51" s="52">
        <v>182</v>
      </c>
      <c r="I51" s="30"/>
      <c r="K51" s="47">
        <v>49</v>
      </c>
      <c r="L51" s="48" t="s">
        <v>8</v>
      </c>
      <c r="M51" s="52">
        <v>237</v>
      </c>
      <c r="N51" s="30"/>
      <c r="P51" s="54">
        <v>18</v>
      </c>
      <c r="Q51" s="47" t="s">
        <v>190</v>
      </c>
      <c r="R51" s="52">
        <v>905</v>
      </c>
      <c r="S51" s="47">
        <v>74</v>
      </c>
    </row>
    <row r="52" spans="1:20" ht="8.1" customHeight="1" x14ac:dyDescent="0.25">
      <c r="A52" s="48">
        <v>50</v>
      </c>
      <c r="B52" s="48" t="s">
        <v>37</v>
      </c>
      <c r="C52" s="52">
        <v>120</v>
      </c>
      <c r="D52" s="30"/>
      <c r="E52" s="51"/>
      <c r="F52" s="48">
        <v>50</v>
      </c>
      <c r="G52" s="48" t="s">
        <v>91</v>
      </c>
      <c r="H52" s="52">
        <v>192</v>
      </c>
      <c r="I52" s="30"/>
      <c r="K52" s="48">
        <v>50</v>
      </c>
      <c r="L52" s="48" t="s">
        <v>9</v>
      </c>
      <c r="M52" s="52">
        <v>290</v>
      </c>
      <c r="N52" s="30"/>
      <c r="P52" s="54">
        <v>19</v>
      </c>
      <c r="Q52" s="47" t="s">
        <v>218</v>
      </c>
      <c r="R52" s="52">
        <v>1115</v>
      </c>
      <c r="S52" s="48">
        <v>74</v>
      </c>
    </row>
    <row r="53" spans="1:20" ht="8.1" customHeight="1" x14ac:dyDescent="0.25">
      <c r="A53" s="48">
        <v>51</v>
      </c>
      <c r="B53" s="48" t="s">
        <v>433</v>
      </c>
      <c r="C53" s="52">
        <v>124</v>
      </c>
      <c r="D53" s="30"/>
      <c r="E53" s="51"/>
      <c r="F53" s="48">
        <v>51</v>
      </c>
      <c r="G53" s="48" t="s">
        <v>92</v>
      </c>
      <c r="H53" s="52">
        <v>233</v>
      </c>
      <c r="I53" s="30"/>
      <c r="K53" s="47">
        <v>51</v>
      </c>
      <c r="L53" s="48" t="s">
        <v>140</v>
      </c>
      <c r="M53" s="52">
        <v>335</v>
      </c>
      <c r="N53" s="30"/>
      <c r="P53" s="54">
        <v>20</v>
      </c>
      <c r="Q53" s="47" t="s">
        <v>546</v>
      </c>
      <c r="R53" s="52">
        <v>1320</v>
      </c>
      <c r="S53" s="47">
        <v>74</v>
      </c>
    </row>
    <row r="54" spans="1:20" ht="8.1" customHeight="1" x14ac:dyDescent="0.25">
      <c r="A54" s="48">
        <v>52</v>
      </c>
      <c r="B54" s="48" t="s">
        <v>38</v>
      </c>
      <c r="C54" s="52">
        <v>128</v>
      </c>
      <c r="D54" s="30"/>
      <c r="E54" s="51"/>
      <c r="F54" s="48">
        <v>52</v>
      </c>
      <c r="G54" s="48" t="s">
        <v>409</v>
      </c>
      <c r="H54" s="52">
        <v>255</v>
      </c>
      <c r="I54" s="30"/>
      <c r="K54" s="47">
        <v>52</v>
      </c>
      <c r="L54" s="48" t="s">
        <v>450</v>
      </c>
      <c r="M54" s="52">
        <v>388</v>
      </c>
      <c r="N54" s="30"/>
      <c r="P54" s="54">
        <v>21</v>
      </c>
      <c r="Q54" s="47" t="s">
        <v>219</v>
      </c>
      <c r="R54" s="52">
        <v>1150</v>
      </c>
      <c r="S54" s="48">
        <v>74</v>
      </c>
    </row>
    <row r="55" spans="1:20" ht="8.1" customHeight="1" x14ac:dyDescent="0.25">
      <c r="A55" s="48">
        <v>53</v>
      </c>
      <c r="B55" s="48" t="s">
        <v>40</v>
      </c>
      <c r="C55" s="52">
        <v>144</v>
      </c>
      <c r="D55" s="30"/>
      <c r="E55" s="51"/>
      <c r="F55" s="48">
        <v>53</v>
      </c>
      <c r="G55" s="48" t="s">
        <v>93</v>
      </c>
      <c r="H55" s="52">
        <v>267</v>
      </c>
      <c r="I55" s="30"/>
      <c r="K55" s="48">
        <v>53</v>
      </c>
      <c r="L55" s="48" t="s">
        <v>186</v>
      </c>
      <c r="M55" s="52">
        <v>279</v>
      </c>
      <c r="N55" s="30"/>
      <c r="P55" s="54">
        <v>22</v>
      </c>
      <c r="Q55" s="47" t="s">
        <v>191</v>
      </c>
      <c r="R55" s="52">
        <v>1410</v>
      </c>
      <c r="S55" s="47">
        <v>74</v>
      </c>
    </row>
    <row r="56" spans="1:20" ht="8.1" customHeight="1" x14ac:dyDescent="0.25">
      <c r="A56" s="48">
        <v>54</v>
      </c>
      <c r="B56" s="48" t="s">
        <v>41</v>
      </c>
      <c r="C56" s="52">
        <v>151</v>
      </c>
      <c r="D56" s="30"/>
      <c r="E56" s="51"/>
      <c r="F56" s="48">
        <v>54</v>
      </c>
      <c r="G56" s="48" t="s">
        <v>453</v>
      </c>
      <c r="H56" s="52">
        <v>306</v>
      </c>
      <c r="I56" s="30"/>
      <c r="K56" s="48">
        <v>54</v>
      </c>
      <c r="L56" s="48" t="s">
        <v>10</v>
      </c>
      <c r="M56" s="52">
        <v>341</v>
      </c>
      <c r="N56" s="30"/>
      <c r="P56" s="54">
        <v>23</v>
      </c>
      <c r="Q56" s="47" t="s">
        <v>536</v>
      </c>
      <c r="R56" s="52">
        <v>1770</v>
      </c>
      <c r="S56" s="48">
        <v>78</v>
      </c>
    </row>
    <row r="57" spans="1:20" ht="8.1" customHeight="1" x14ac:dyDescent="0.25">
      <c r="A57" s="48">
        <v>55</v>
      </c>
      <c r="B57" s="48" t="s">
        <v>426</v>
      </c>
      <c r="C57" s="52">
        <v>136</v>
      </c>
      <c r="D57" s="30"/>
      <c r="E57" s="51"/>
      <c r="F57" s="48">
        <v>55</v>
      </c>
      <c r="G57" s="58" t="s">
        <v>281</v>
      </c>
      <c r="H57" s="58">
        <v>345</v>
      </c>
      <c r="I57" s="30"/>
      <c r="K57" s="47">
        <v>55</v>
      </c>
      <c r="L57" s="48" t="s">
        <v>273</v>
      </c>
      <c r="M57" s="52">
        <v>394</v>
      </c>
      <c r="N57" s="30"/>
      <c r="P57" s="54">
        <v>24</v>
      </c>
      <c r="Q57" s="47" t="s">
        <v>487</v>
      </c>
      <c r="R57" s="52">
        <v>2680</v>
      </c>
      <c r="S57" s="47">
        <v>125</v>
      </c>
    </row>
    <row r="58" spans="1:20" ht="8.1" customHeight="1" x14ac:dyDescent="0.25">
      <c r="A58" s="48">
        <v>56</v>
      </c>
      <c r="B58" s="48" t="s">
        <v>42</v>
      </c>
      <c r="C58" s="52">
        <v>145</v>
      </c>
      <c r="D58" s="30"/>
      <c r="E58" s="51"/>
      <c r="F58" s="48">
        <v>56</v>
      </c>
      <c r="G58" s="48" t="s">
        <v>94</v>
      </c>
      <c r="H58" s="52">
        <v>196</v>
      </c>
      <c r="I58" s="30"/>
      <c r="K58" s="48">
        <v>56</v>
      </c>
      <c r="L58" s="48" t="s">
        <v>465</v>
      </c>
      <c r="M58" s="52">
        <v>458</v>
      </c>
      <c r="N58" s="30"/>
      <c r="P58" s="140" t="s">
        <v>287</v>
      </c>
      <c r="Q58" s="141"/>
      <c r="R58" s="141"/>
      <c r="S58" s="142"/>
    </row>
    <row r="59" spans="1:20" ht="8.1" customHeight="1" x14ac:dyDescent="0.25">
      <c r="A59" s="48">
        <v>57</v>
      </c>
      <c r="B59" s="48" t="s">
        <v>43</v>
      </c>
      <c r="C59" s="52">
        <v>163</v>
      </c>
      <c r="D59" s="30"/>
      <c r="E59" s="51"/>
      <c r="F59" s="48">
        <v>57</v>
      </c>
      <c r="G59" s="48" t="s">
        <v>455</v>
      </c>
      <c r="H59" s="52">
        <v>209</v>
      </c>
      <c r="I59" s="30"/>
      <c r="K59" s="47">
        <v>57</v>
      </c>
      <c r="L59" s="48" t="s">
        <v>162</v>
      </c>
      <c r="M59" s="52">
        <v>320</v>
      </c>
      <c r="N59" s="30"/>
      <c r="P59" s="143"/>
      <c r="Q59" s="144"/>
      <c r="R59" s="144"/>
      <c r="S59" s="145"/>
      <c r="T59" s="30"/>
    </row>
    <row r="60" spans="1:20" ht="8.1" customHeight="1" x14ac:dyDescent="0.25">
      <c r="A60" s="48">
        <v>58</v>
      </c>
      <c r="B60" s="48" t="s">
        <v>44</v>
      </c>
      <c r="C60" s="52">
        <v>172</v>
      </c>
      <c r="D60" s="30"/>
      <c r="E60" s="51"/>
      <c r="F60" s="48">
        <v>58</v>
      </c>
      <c r="G60" s="48" t="s">
        <v>95</v>
      </c>
      <c r="H60" s="52">
        <v>221</v>
      </c>
      <c r="I60" s="30"/>
      <c r="K60" s="47">
        <v>58</v>
      </c>
      <c r="L60" s="48" t="s">
        <v>11</v>
      </c>
      <c r="M60" s="52">
        <v>392</v>
      </c>
      <c r="N60" s="30"/>
      <c r="P60" s="148" t="s">
        <v>0</v>
      </c>
      <c r="Q60" s="146" t="s">
        <v>109</v>
      </c>
      <c r="R60" s="48" t="s">
        <v>119</v>
      </c>
      <c r="S60" s="48" t="s">
        <v>119</v>
      </c>
      <c r="T60" s="3"/>
    </row>
    <row r="61" spans="1:20" ht="8.1" customHeight="1" x14ac:dyDescent="0.25">
      <c r="A61" s="48">
        <v>59</v>
      </c>
      <c r="B61" s="48" t="s">
        <v>45</v>
      </c>
      <c r="C61" s="52">
        <v>211</v>
      </c>
      <c r="D61" s="30"/>
      <c r="E61" s="51"/>
      <c r="F61" s="48">
        <v>59</v>
      </c>
      <c r="G61" s="48" t="s">
        <v>96</v>
      </c>
      <c r="H61" s="52">
        <v>233</v>
      </c>
      <c r="I61" s="30"/>
      <c r="K61" s="48">
        <v>59</v>
      </c>
      <c r="L61" s="48" t="s">
        <v>463</v>
      </c>
      <c r="M61" s="52">
        <v>432</v>
      </c>
      <c r="N61" s="30"/>
      <c r="P61" s="149"/>
      <c r="Q61" s="147"/>
      <c r="R61" s="48" t="s">
        <v>120</v>
      </c>
      <c r="S61" s="48" t="s">
        <v>221</v>
      </c>
      <c r="T61" s="3"/>
    </row>
    <row r="62" spans="1:20" ht="8.1" customHeight="1" x14ac:dyDescent="0.25">
      <c r="A62" s="48">
        <v>60</v>
      </c>
      <c r="B62" s="48" t="s">
        <v>385</v>
      </c>
      <c r="C62" s="52">
        <v>227</v>
      </c>
      <c r="D62" s="30"/>
      <c r="E62" s="51"/>
      <c r="F62" s="48">
        <v>60</v>
      </c>
      <c r="G62" s="48" t="s">
        <v>97</v>
      </c>
      <c r="H62" s="52">
        <v>284</v>
      </c>
      <c r="I62" s="30"/>
      <c r="K62" s="48">
        <v>60</v>
      </c>
      <c r="L62" s="48" t="s">
        <v>125</v>
      </c>
      <c r="M62" s="52">
        <v>454</v>
      </c>
      <c r="N62" s="30"/>
      <c r="P62" s="47">
        <v>1</v>
      </c>
      <c r="Q62" s="47" t="s">
        <v>256</v>
      </c>
      <c r="R62" s="50">
        <v>1065</v>
      </c>
      <c r="S62" s="47">
        <v>120</v>
      </c>
      <c r="T62" s="3"/>
    </row>
    <row r="63" spans="1:20" ht="8.1" customHeight="1" x14ac:dyDescent="0.25">
      <c r="A63" s="48">
        <v>61</v>
      </c>
      <c r="B63" s="48" t="s">
        <v>46</v>
      </c>
      <c r="C63" s="52">
        <v>237</v>
      </c>
      <c r="D63" s="30"/>
      <c r="E63" s="51"/>
      <c r="F63" s="48">
        <v>61</v>
      </c>
      <c r="G63" s="48" t="s">
        <v>490</v>
      </c>
      <c r="H63" s="52">
        <v>310</v>
      </c>
      <c r="I63" s="30"/>
      <c r="K63" s="47">
        <v>61</v>
      </c>
      <c r="L63" s="48" t="s">
        <v>462</v>
      </c>
      <c r="M63" s="52">
        <v>527</v>
      </c>
      <c r="N63" s="30"/>
      <c r="P63" s="47">
        <v>2</v>
      </c>
      <c r="Q63" s="47" t="s">
        <v>257</v>
      </c>
      <c r="R63" s="50">
        <v>1285</v>
      </c>
      <c r="S63" s="47">
        <v>120</v>
      </c>
      <c r="T63" s="3"/>
    </row>
    <row r="64" spans="1:20" ht="8.1" customHeight="1" x14ac:dyDescent="0.25">
      <c r="A64" s="48">
        <v>62</v>
      </c>
      <c r="B64" s="48" t="s">
        <v>481</v>
      </c>
      <c r="C64" s="52">
        <v>156</v>
      </c>
      <c r="D64" s="30"/>
      <c r="E64" s="51"/>
      <c r="F64" s="48">
        <v>62</v>
      </c>
      <c r="G64" s="48" t="s">
        <v>98</v>
      </c>
      <c r="H64" s="52">
        <v>326</v>
      </c>
      <c r="I64" s="30"/>
      <c r="K64" s="48">
        <v>62</v>
      </c>
      <c r="L64" s="48" t="s">
        <v>345</v>
      </c>
      <c r="M64" s="52">
        <v>600</v>
      </c>
      <c r="N64" s="30"/>
      <c r="P64" s="47">
        <v>3</v>
      </c>
      <c r="Q64" s="47" t="s">
        <v>258</v>
      </c>
      <c r="R64" s="50">
        <v>1485</v>
      </c>
      <c r="S64" s="47">
        <v>120</v>
      </c>
      <c r="T64" s="3"/>
    </row>
    <row r="65" spans="1:20" ht="8.1" customHeight="1" x14ac:dyDescent="0.25">
      <c r="A65" s="48">
        <v>63</v>
      </c>
      <c r="B65" s="48" t="s">
        <v>47</v>
      </c>
      <c r="C65" s="52">
        <v>162</v>
      </c>
      <c r="D65" s="30"/>
      <c r="E65" s="51"/>
      <c r="F65" s="48">
        <v>63</v>
      </c>
      <c r="G65" s="58" t="s">
        <v>470</v>
      </c>
      <c r="H65" s="58">
        <v>374</v>
      </c>
      <c r="I65" s="30"/>
      <c r="K65" s="47">
        <v>63</v>
      </c>
      <c r="L65" s="48" t="s">
        <v>343</v>
      </c>
      <c r="M65" s="52">
        <v>340</v>
      </c>
      <c r="N65" s="30"/>
      <c r="P65" s="47">
        <v>4</v>
      </c>
      <c r="Q65" s="47" t="s">
        <v>259</v>
      </c>
      <c r="R65" s="50">
        <v>2255</v>
      </c>
      <c r="S65" s="47">
        <v>120</v>
      </c>
      <c r="T65" s="3"/>
    </row>
    <row r="66" spans="1:20" ht="8.1" customHeight="1" x14ac:dyDescent="0.25">
      <c r="A66" s="48">
        <v>64</v>
      </c>
      <c r="B66" s="48" t="s">
        <v>48</v>
      </c>
      <c r="C66" s="52">
        <v>182</v>
      </c>
      <c r="D66" s="30"/>
      <c r="E66" s="51"/>
      <c r="F66" s="48">
        <v>64</v>
      </c>
      <c r="G66" s="48" t="s">
        <v>179</v>
      </c>
      <c r="H66" s="48">
        <v>423</v>
      </c>
      <c r="I66" s="30"/>
      <c r="K66" s="47">
        <v>64</v>
      </c>
      <c r="L66" s="48" t="s">
        <v>12</v>
      </c>
      <c r="M66" s="52">
        <v>416</v>
      </c>
      <c r="N66" s="30"/>
      <c r="P66" s="47">
        <v>5</v>
      </c>
      <c r="Q66" s="47" t="s">
        <v>260</v>
      </c>
      <c r="R66" s="50">
        <v>2565</v>
      </c>
      <c r="S66" s="47">
        <v>120</v>
      </c>
      <c r="T66" s="3"/>
    </row>
    <row r="67" spans="1:20" ht="8.1" customHeight="1" x14ac:dyDescent="0.25">
      <c r="A67" s="48">
        <v>65</v>
      </c>
      <c r="B67" s="48" t="s">
        <v>49</v>
      </c>
      <c r="C67" s="52">
        <v>192</v>
      </c>
      <c r="D67" s="30"/>
      <c r="E67" s="51"/>
      <c r="F67" s="48">
        <v>65</v>
      </c>
      <c r="G67" s="48" t="s">
        <v>360</v>
      </c>
      <c r="H67" s="52">
        <v>264</v>
      </c>
      <c r="I67" s="30"/>
      <c r="K67" s="48">
        <v>65</v>
      </c>
      <c r="L67" s="48" t="s">
        <v>410</v>
      </c>
      <c r="M67" s="52">
        <v>457</v>
      </c>
      <c r="N67" s="30"/>
      <c r="P67" s="47">
        <v>6</v>
      </c>
      <c r="Q67" s="47" t="s">
        <v>261</v>
      </c>
      <c r="R67" s="50">
        <v>3080</v>
      </c>
      <c r="S67" s="47">
        <v>120</v>
      </c>
      <c r="T67" s="3"/>
    </row>
    <row r="68" spans="1:20" ht="8.1" customHeight="1" x14ac:dyDescent="0.25">
      <c r="A68" s="48">
        <v>66</v>
      </c>
      <c r="B68" s="48" t="s">
        <v>50</v>
      </c>
      <c r="C68" s="52">
        <v>233</v>
      </c>
      <c r="D68" s="30"/>
      <c r="E68" s="51"/>
      <c r="F68" s="48">
        <v>66</v>
      </c>
      <c r="G68" s="48" t="s">
        <v>448</v>
      </c>
      <c r="H68" s="52">
        <v>281</v>
      </c>
      <c r="I68" s="30"/>
      <c r="K68" s="48">
        <v>66</v>
      </c>
      <c r="L68" s="48" t="s">
        <v>13</v>
      </c>
      <c r="M68" s="52">
        <v>482</v>
      </c>
      <c r="N68" s="30"/>
      <c r="P68" s="47">
        <v>7</v>
      </c>
      <c r="Q68" s="47" t="s">
        <v>341</v>
      </c>
      <c r="R68" s="50">
        <v>4640</v>
      </c>
      <c r="S68" s="47">
        <v>127</v>
      </c>
      <c r="T68" s="3"/>
    </row>
    <row r="69" spans="1:20" ht="8.1" customHeight="1" x14ac:dyDescent="0.25">
      <c r="A69" s="48">
        <v>67</v>
      </c>
      <c r="B69" s="48" t="s">
        <v>445</v>
      </c>
      <c r="C69" s="52">
        <v>255</v>
      </c>
      <c r="D69" s="30"/>
      <c r="E69" s="51"/>
      <c r="F69" s="48">
        <v>67</v>
      </c>
      <c r="G69" s="48" t="s">
        <v>138</v>
      </c>
      <c r="H69" s="52">
        <v>298</v>
      </c>
      <c r="I69" s="30"/>
      <c r="K69" s="47">
        <v>67</v>
      </c>
      <c r="L69" s="48" t="s">
        <v>14</v>
      </c>
      <c r="M69" s="52">
        <v>559</v>
      </c>
      <c r="N69" s="30"/>
      <c r="P69" s="47">
        <v>7</v>
      </c>
      <c r="Q69" s="47" t="s">
        <v>468</v>
      </c>
      <c r="R69" s="50">
        <v>7680</v>
      </c>
      <c r="S69" s="47">
        <v>127</v>
      </c>
      <c r="T69" s="3"/>
    </row>
    <row r="70" spans="1:20" ht="8.1" customHeight="1" x14ac:dyDescent="0.25">
      <c r="A70" s="48">
        <v>68</v>
      </c>
      <c r="B70" s="48" t="s">
        <v>51</v>
      </c>
      <c r="C70" s="52">
        <v>267</v>
      </c>
      <c r="D70" s="30"/>
      <c r="E70" s="51"/>
      <c r="F70" s="48">
        <v>68</v>
      </c>
      <c r="G70" s="48" t="s">
        <v>99</v>
      </c>
      <c r="H70" s="52">
        <v>315</v>
      </c>
      <c r="I70" s="30"/>
      <c r="K70" s="48">
        <v>68</v>
      </c>
      <c r="L70" s="48" t="s">
        <v>397</v>
      </c>
      <c r="M70" s="52">
        <v>670</v>
      </c>
      <c r="N70" s="30"/>
      <c r="P70" s="134" t="s">
        <v>220</v>
      </c>
      <c r="Q70" s="135"/>
      <c r="R70" s="135"/>
      <c r="S70" s="136"/>
      <c r="T70" s="3"/>
    </row>
    <row r="71" spans="1:20" ht="8.1" customHeight="1" x14ac:dyDescent="0.25">
      <c r="A71" s="48">
        <v>69</v>
      </c>
      <c r="B71" s="58" t="s">
        <v>454</v>
      </c>
      <c r="C71" s="59">
        <v>306</v>
      </c>
      <c r="D71" s="30"/>
      <c r="E71" s="51"/>
      <c r="F71" s="48">
        <v>69</v>
      </c>
      <c r="G71" s="48" t="s">
        <v>100</v>
      </c>
      <c r="H71" s="52">
        <v>384</v>
      </c>
      <c r="I71" s="30"/>
      <c r="K71" s="47">
        <v>69</v>
      </c>
      <c r="L71" s="48" t="s">
        <v>451</v>
      </c>
      <c r="M71" s="52">
        <v>509</v>
      </c>
      <c r="N71" s="30"/>
      <c r="P71" s="137"/>
      <c r="Q71" s="138"/>
      <c r="R71" s="138"/>
      <c r="S71" s="139"/>
      <c r="T71" s="3"/>
    </row>
    <row r="72" spans="1:20" ht="8.1" customHeight="1" x14ac:dyDescent="0.25">
      <c r="A72" s="48">
        <v>70</v>
      </c>
      <c r="B72" s="58" t="s">
        <v>253</v>
      </c>
      <c r="C72" s="59">
        <v>345</v>
      </c>
      <c r="D72" s="30"/>
      <c r="E72" s="51"/>
      <c r="F72" s="48">
        <v>70</v>
      </c>
      <c r="G72" s="48" t="s">
        <v>449</v>
      </c>
      <c r="H72" s="52">
        <v>421</v>
      </c>
      <c r="I72" s="30"/>
      <c r="K72" s="47">
        <v>70</v>
      </c>
      <c r="L72" s="48" t="s">
        <v>452</v>
      </c>
      <c r="M72" s="52">
        <v>590</v>
      </c>
      <c r="N72" s="30"/>
      <c r="P72" s="148" t="s">
        <v>0</v>
      </c>
      <c r="Q72" s="146" t="s">
        <v>109</v>
      </c>
      <c r="R72" s="48" t="s">
        <v>119</v>
      </c>
      <c r="S72" s="48" t="s">
        <v>119</v>
      </c>
      <c r="T72" s="3"/>
    </row>
    <row r="73" spans="1:20" ht="8.1" customHeight="1" x14ac:dyDescent="0.25">
      <c r="A73" s="48">
        <v>71</v>
      </c>
      <c r="B73" s="48" t="s">
        <v>52</v>
      </c>
      <c r="C73" s="52">
        <v>196</v>
      </c>
      <c r="D73" s="30"/>
      <c r="E73" s="51"/>
      <c r="F73" s="48">
        <v>71</v>
      </c>
      <c r="G73" s="48" t="s">
        <v>101</v>
      </c>
      <c r="H73" s="52">
        <v>442</v>
      </c>
      <c r="I73" s="30"/>
      <c r="K73" s="48">
        <v>71</v>
      </c>
      <c r="L73" s="48" t="s">
        <v>240</v>
      </c>
      <c r="M73" s="52">
        <v>475</v>
      </c>
      <c r="N73" s="30"/>
      <c r="P73" s="149"/>
      <c r="Q73" s="147"/>
      <c r="R73" s="48" t="s">
        <v>120</v>
      </c>
      <c r="S73" s="48" t="s">
        <v>221</v>
      </c>
      <c r="T73" s="3"/>
    </row>
    <row r="74" spans="1:20" ht="8.1" customHeight="1" x14ac:dyDescent="0.25">
      <c r="A74" s="48">
        <v>72</v>
      </c>
      <c r="B74" s="48" t="s">
        <v>62</v>
      </c>
      <c r="C74" s="52">
        <v>221</v>
      </c>
      <c r="D74" s="30"/>
      <c r="E74" s="51"/>
      <c r="F74" s="48">
        <v>72</v>
      </c>
      <c r="G74" s="48" t="s">
        <v>471</v>
      </c>
      <c r="H74" s="48">
        <v>511</v>
      </c>
      <c r="I74" s="30"/>
      <c r="K74" s="48">
        <v>72</v>
      </c>
      <c r="L74" s="48" t="s">
        <v>297</v>
      </c>
      <c r="M74" s="52">
        <v>515</v>
      </c>
      <c r="N74" s="30"/>
      <c r="P74" s="54">
        <v>1</v>
      </c>
      <c r="Q74" s="47" t="s">
        <v>460</v>
      </c>
      <c r="R74" s="48">
        <v>520</v>
      </c>
      <c r="S74" s="48">
        <v>88</v>
      </c>
      <c r="T74" s="3"/>
    </row>
    <row r="75" spans="1:20" ht="8.1" customHeight="1" x14ac:dyDescent="0.25">
      <c r="A75" s="48">
        <v>73</v>
      </c>
      <c r="B75" s="48" t="s">
        <v>53</v>
      </c>
      <c r="C75" s="52">
        <v>233</v>
      </c>
      <c r="D75" s="30"/>
      <c r="E75" s="51"/>
      <c r="F75" s="48">
        <v>73</v>
      </c>
      <c r="G75" s="58" t="s">
        <v>132</v>
      </c>
      <c r="H75" s="58">
        <v>572</v>
      </c>
      <c r="I75" s="30"/>
      <c r="K75" s="47">
        <v>73</v>
      </c>
      <c r="L75" s="48" t="s">
        <v>298</v>
      </c>
      <c r="M75" s="52">
        <v>595</v>
      </c>
      <c r="N75" s="30"/>
      <c r="P75" s="47">
        <v>2</v>
      </c>
      <c r="Q75" s="47" t="s">
        <v>121</v>
      </c>
      <c r="R75" s="50">
        <v>560</v>
      </c>
      <c r="S75" s="47">
        <v>79</v>
      </c>
      <c r="T75" s="3"/>
    </row>
    <row r="76" spans="1:20" ht="8.1" customHeight="1" x14ac:dyDescent="0.25">
      <c r="A76" s="48">
        <v>74</v>
      </c>
      <c r="B76" s="48" t="s">
        <v>54</v>
      </c>
      <c r="C76" s="52">
        <v>284</v>
      </c>
      <c r="D76" s="30"/>
      <c r="E76" s="51"/>
      <c r="F76" s="48">
        <v>74</v>
      </c>
      <c r="G76" s="48" t="s">
        <v>215</v>
      </c>
      <c r="H76" s="52">
        <v>707</v>
      </c>
      <c r="I76" s="30"/>
      <c r="K76" s="48">
        <v>74</v>
      </c>
      <c r="L76" s="48" t="s">
        <v>338</v>
      </c>
      <c r="M76" s="52">
        <v>785</v>
      </c>
      <c r="N76" s="30"/>
      <c r="P76" s="54">
        <v>3</v>
      </c>
      <c r="Q76" s="47" t="s">
        <v>122</v>
      </c>
      <c r="R76" s="50">
        <v>680</v>
      </c>
      <c r="S76" s="47">
        <v>79</v>
      </c>
      <c r="T76" s="3"/>
    </row>
    <row r="77" spans="1:20" ht="8.1" customHeight="1" x14ac:dyDescent="0.25">
      <c r="A77" s="48">
        <v>75</v>
      </c>
      <c r="B77" s="48" t="s">
        <v>494</v>
      </c>
      <c r="C77" s="52">
        <v>310</v>
      </c>
      <c r="D77" s="30"/>
      <c r="E77" s="51"/>
      <c r="F77" s="48">
        <v>75</v>
      </c>
      <c r="G77" s="48" t="s">
        <v>361</v>
      </c>
      <c r="H77" s="52">
        <v>332</v>
      </c>
      <c r="I77" s="30"/>
      <c r="K77" s="47">
        <v>75</v>
      </c>
      <c r="L77" s="48" t="s">
        <v>391</v>
      </c>
      <c r="M77" s="52">
        <v>1280</v>
      </c>
      <c r="N77" s="30"/>
      <c r="P77" s="47">
        <v>4</v>
      </c>
      <c r="Q77" s="47" t="s">
        <v>123</v>
      </c>
      <c r="R77" s="50">
        <v>890</v>
      </c>
      <c r="S77" s="47">
        <v>82</v>
      </c>
      <c r="T77" s="3"/>
    </row>
    <row r="78" spans="1:20" ht="8.1" customHeight="1" x14ac:dyDescent="0.25">
      <c r="A78" s="48">
        <v>76</v>
      </c>
      <c r="B78" s="48" t="s">
        <v>55</v>
      </c>
      <c r="C78" s="52">
        <v>326</v>
      </c>
      <c r="D78" s="30"/>
      <c r="E78" s="51"/>
      <c r="F78" s="48">
        <v>76</v>
      </c>
      <c r="G78" s="48" t="s">
        <v>476</v>
      </c>
      <c r="H78" s="52">
        <v>354</v>
      </c>
      <c r="I78" s="30"/>
      <c r="K78" s="47">
        <v>76</v>
      </c>
      <c r="L78" s="48" t="s">
        <v>472</v>
      </c>
      <c r="M78" s="52">
        <v>545</v>
      </c>
      <c r="N78" s="30"/>
      <c r="P78" s="54">
        <v>5</v>
      </c>
      <c r="Q78" s="47" t="s">
        <v>222</v>
      </c>
      <c r="R78" s="50">
        <v>1040</v>
      </c>
      <c r="S78" s="47">
        <v>82</v>
      </c>
      <c r="T78" s="3"/>
    </row>
    <row r="79" spans="1:20" ht="8.1" customHeight="1" x14ac:dyDescent="0.25">
      <c r="A79" s="48">
        <v>77</v>
      </c>
      <c r="B79" s="58" t="s">
        <v>251</v>
      </c>
      <c r="C79" s="59">
        <v>423</v>
      </c>
      <c r="D79" s="30"/>
      <c r="E79" s="51"/>
      <c r="F79" s="48">
        <v>77</v>
      </c>
      <c r="G79" s="48" t="s">
        <v>362</v>
      </c>
      <c r="H79" s="52">
        <v>358</v>
      </c>
      <c r="I79" s="30"/>
      <c r="K79" s="48">
        <v>77</v>
      </c>
      <c r="L79" s="48" t="s">
        <v>236</v>
      </c>
      <c r="M79" s="52">
        <v>615</v>
      </c>
      <c r="N79" s="30"/>
      <c r="P79" s="47">
        <v>6</v>
      </c>
      <c r="Q79" s="47" t="s">
        <v>223</v>
      </c>
      <c r="R79" s="50">
        <v>1210</v>
      </c>
      <c r="S79" s="47">
        <v>82</v>
      </c>
      <c r="T79" s="3"/>
    </row>
    <row r="80" spans="1:20" ht="8.1" customHeight="1" x14ac:dyDescent="0.25">
      <c r="A80" s="48">
        <v>78</v>
      </c>
      <c r="B80" s="48" t="s">
        <v>392</v>
      </c>
      <c r="C80" s="52">
        <v>230</v>
      </c>
      <c r="D80" s="30"/>
      <c r="E80" s="51"/>
      <c r="F80" s="48">
        <v>78</v>
      </c>
      <c r="G80" s="48" t="s">
        <v>139</v>
      </c>
      <c r="H80" s="52">
        <v>397</v>
      </c>
      <c r="I80" s="30"/>
      <c r="K80" s="48">
        <v>78</v>
      </c>
      <c r="L80" s="48" t="s">
        <v>395</v>
      </c>
      <c r="M80" s="52">
        <v>850</v>
      </c>
      <c r="N80" s="30"/>
      <c r="P80" s="54">
        <v>7</v>
      </c>
      <c r="Q80" s="47" t="s">
        <v>224</v>
      </c>
      <c r="R80" s="50">
        <v>1395</v>
      </c>
      <c r="S80" s="47">
        <v>82</v>
      </c>
      <c r="T80" s="3"/>
    </row>
    <row r="81" spans="1:20" ht="8.1" customHeight="1" x14ac:dyDescent="0.25">
      <c r="A81" s="48">
        <v>79</v>
      </c>
      <c r="B81" s="48" t="s">
        <v>166</v>
      </c>
      <c r="C81" s="52">
        <v>259</v>
      </c>
      <c r="D81" s="30"/>
      <c r="E81" s="51"/>
      <c r="F81" s="48">
        <v>79</v>
      </c>
      <c r="G81" s="48" t="s">
        <v>102</v>
      </c>
      <c r="H81" s="52">
        <v>484</v>
      </c>
      <c r="I81" s="30"/>
      <c r="K81" s="47">
        <v>79</v>
      </c>
      <c r="L81" s="48" t="s">
        <v>214</v>
      </c>
      <c r="M81" s="48">
        <v>980</v>
      </c>
      <c r="N81" s="30"/>
      <c r="P81" s="47">
        <v>8</v>
      </c>
      <c r="Q81" s="47" t="s">
        <v>180</v>
      </c>
      <c r="R81" s="50">
        <v>2515</v>
      </c>
      <c r="S81" s="47">
        <v>132</v>
      </c>
      <c r="T81" s="3"/>
    </row>
    <row r="82" spans="1:20" ht="8.1" customHeight="1" x14ac:dyDescent="0.25">
      <c r="A82" s="48">
        <v>80</v>
      </c>
      <c r="B82" s="48" t="s">
        <v>56</v>
      </c>
      <c r="C82" s="52">
        <v>274</v>
      </c>
      <c r="D82" s="30"/>
      <c r="E82" s="51"/>
      <c r="F82" s="48">
        <v>80</v>
      </c>
      <c r="G82" s="48" t="s">
        <v>103</v>
      </c>
      <c r="H82" s="52">
        <v>564</v>
      </c>
      <c r="I82" s="30"/>
      <c r="K82" s="48">
        <v>80</v>
      </c>
      <c r="L82" s="48" t="s">
        <v>216</v>
      </c>
      <c r="M82" s="48">
        <v>1060</v>
      </c>
      <c r="N82" s="30"/>
      <c r="P82" s="54">
        <v>9</v>
      </c>
      <c r="Q82" s="47" t="s">
        <v>181</v>
      </c>
      <c r="R82" s="50">
        <v>2815</v>
      </c>
      <c r="S82" s="47">
        <v>132</v>
      </c>
      <c r="T82" s="3"/>
    </row>
    <row r="83" spans="1:20" ht="8.1" customHeight="1" x14ac:dyDescent="0.25">
      <c r="A83" s="48">
        <v>81</v>
      </c>
      <c r="B83" s="48" t="s">
        <v>57</v>
      </c>
      <c r="C83" s="52">
        <v>334</v>
      </c>
      <c r="D83" s="30"/>
      <c r="E83" s="51"/>
      <c r="F83" s="48">
        <v>81</v>
      </c>
      <c r="G83" s="48" t="s">
        <v>464</v>
      </c>
      <c r="H83" s="48">
        <v>647</v>
      </c>
      <c r="I83" s="30"/>
      <c r="K83" s="47">
        <v>81</v>
      </c>
      <c r="L83" s="48" t="s">
        <v>398</v>
      </c>
      <c r="M83" s="48">
        <v>1710</v>
      </c>
      <c r="N83" s="30"/>
      <c r="P83" s="47">
        <v>10</v>
      </c>
      <c r="Q83" s="47" t="s">
        <v>182</v>
      </c>
      <c r="R83" s="50">
        <v>3210</v>
      </c>
      <c r="S83" s="47">
        <v>132</v>
      </c>
      <c r="T83" s="3"/>
    </row>
    <row r="84" spans="1:20" ht="8.1" customHeight="1" x14ac:dyDescent="0.25">
      <c r="A84" s="48">
        <v>82</v>
      </c>
      <c r="B84" s="48" t="s">
        <v>143</v>
      </c>
      <c r="C84" s="52">
        <v>384</v>
      </c>
      <c r="D84" s="30"/>
      <c r="E84" s="51"/>
      <c r="F84" s="48">
        <v>82</v>
      </c>
      <c r="G84" s="48" t="s">
        <v>104</v>
      </c>
      <c r="H84" s="48">
        <v>734</v>
      </c>
      <c r="I84" s="30"/>
      <c r="K84" s="47">
        <v>82</v>
      </c>
      <c r="L84" s="48" t="s">
        <v>342</v>
      </c>
      <c r="M84" s="48">
        <v>1280</v>
      </c>
      <c r="N84" s="30"/>
      <c r="P84" s="54">
        <v>11</v>
      </c>
      <c r="Q84" s="47" t="s">
        <v>193</v>
      </c>
      <c r="R84" s="50">
        <v>3655</v>
      </c>
      <c r="S84" s="47">
        <v>132</v>
      </c>
      <c r="T84" s="3"/>
    </row>
    <row r="85" spans="1:20" ht="8.1" customHeight="1" x14ac:dyDescent="0.25">
      <c r="A85" s="48">
        <v>83</v>
      </c>
      <c r="B85" s="58" t="s">
        <v>283</v>
      </c>
      <c r="C85" s="59">
        <v>500</v>
      </c>
      <c r="D85" s="30"/>
      <c r="E85" s="51"/>
      <c r="F85" s="48">
        <v>83</v>
      </c>
      <c r="G85" s="48" t="s">
        <v>105</v>
      </c>
      <c r="H85" s="48">
        <v>893</v>
      </c>
      <c r="I85" s="30"/>
      <c r="K85" s="48">
        <v>83</v>
      </c>
      <c r="L85" s="48" t="s">
        <v>288</v>
      </c>
      <c r="M85" s="48">
        <v>1800</v>
      </c>
      <c r="N85" s="30"/>
      <c r="O85" s="30"/>
      <c r="P85" s="47">
        <v>12</v>
      </c>
      <c r="Q85" s="47" t="s">
        <v>374</v>
      </c>
      <c r="R85" s="50">
        <v>4200</v>
      </c>
      <c r="S85" s="47">
        <v>132</v>
      </c>
      <c r="T85" s="30"/>
    </row>
    <row r="86" spans="1:20" ht="8.1" customHeight="1" x14ac:dyDescent="0.25">
      <c r="A86" s="48">
        <v>84</v>
      </c>
      <c r="B86" s="58" t="s">
        <v>505</v>
      </c>
      <c r="C86" s="59">
        <v>612</v>
      </c>
      <c r="D86" s="30"/>
      <c r="E86" s="51"/>
      <c r="F86" s="48">
        <v>84</v>
      </c>
      <c r="G86" s="48" t="s">
        <v>243</v>
      </c>
      <c r="H86" s="48">
        <v>585</v>
      </c>
      <c r="I86" s="30"/>
      <c r="K86" s="48">
        <v>84</v>
      </c>
      <c r="L86" s="48" t="s">
        <v>294</v>
      </c>
      <c r="M86" s="48">
        <v>2140</v>
      </c>
      <c r="N86" s="30"/>
      <c r="O86" s="30"/>
      <c r="P86" s="140" t="s">
        <v>461</v>
      </c>
      <c r="Q86" s="141"/>
      <c r="R86" s="141"/>
      <c r="S86" s="142"/>
      <c r="T86" s="30"/>
    </row>
    <row r="87" spans="1:20" ht="8.1" customHeight="1" x14ac:dyDescent="0.25">
      <c r="A87" s="48">
        <v>85</v>
      </c>
      <c r="B87" s="48" t="s">
        <v>363</v>
      </c>
      <c r="C87" s="52">
        <v>255</v>
      </c>
      <c r="D87" s="30"/>
      <c r="E87" s="51"/>
      <c r="F87" s="48">
        <v>85</v>
      </c>
      <c r="G87" s="48" t="s">
        <v>233</v>
      </c>
      <c r="H87" s="48">
        <v>675</v>
      </c>
      <c r="I87" s="30"/>
      <c r="K87" s="47">
        <v>85</v>
      </c>
      <c r="L87" s="48" t="s">
        <v>289</v>
      </c>
      <c r="M87" s="48">
        <v>2375</v>
      </c>
      <c r="N87" s="30"/>
      <c r="O87" s="30"/>
      <c r="P87" s="143"/>
      <c r="Q87" s="144"/>
      <c r="R87" s="144"/>
      <c r="S87" s="145"/>
      <c r="T87" s="30"/>
    </row>
    <row r="88" spans="1:20" ht="8.1" customHeight="1" x14ac:dyDescent="0.25">
      <c r="A88" s="48">
        <v>86</v>
      </c>
      <c r="B88" s="48" t="s">
        <v>137</v>
      </c>
      <c r="C88" s="52">
        <v>278</v>
      </c>
      <c r="D88" s="30"/>
      <c r="E88" s="51"/>
      <c r="F88" s="48">
        <v>86</v>
      </c>
      <c r="G88" s="48" t="s">
        <v>144</v>
      </c>
      <c r="H88" s="48">
        <v>890</v>
      </c>
      <c r="I88" s="30"/>
      <c r="K88" s="48">
        <v>86</v>
      </c>
      <c r="L88" s="48" t="s">
        <v>521</v>
      </c>
      <c r="M88" s="48">
        <v>2835</v>
      </c>
      <c r="N88" s="30"/>
      <c r="P88" s="152" t="s">
        <v>0</v>
      </c>
      <c r="Q88" s="150" t="s">
        <v>109</v>
      </c>
      <c r="R88" s="47" t="s">
        <v>119</v>
      </c>
      <c r="S88" s="47" t="s">
        <v>119</v>
      </c>
      <c r="T88" s="43"/>
    </row>
    <row r="89" spans="1:20" ht="8.1" customHeight="1" x14ac:dyDescent="0.25">
      <c r="A89" s="48">
        <v>87</v>
      </c>
      <c r="B89" s="48" t="s">
        <v>58</v>
      </c>
      <c r="C89" s="52">
        <v>294</v>
      </c>
      <c r="D89" s="30"/>
      <c r="E89" s="51"/>
      <c r="F89" s="48">
        <v>87</v>
      </c>
      <c r="G89" s="48" t="s">
        <v>235</v>
      </c>
      <c r="H89" s="48">
        <v>1600</v>
      </c>
      <c r="I89" s="30"/>
      <c r="K89" s="47">
        <v>87</v>
      </c>
      <c r="L89" s="48" t="s">
        <v>522</v>
      </c>
      <c r="M89" s="48">
        <v>3550</v>
      </c>
      <c r="N89" s="30"/>
      <c r="P89" s="153"/>
      <c r="Q89" s="151"/>
      <c r="R89" s="47" t="s">
        <v>120</v>
      </c>
      <c r="S89" s="47" t="s">
        <v>221</v>
      </c>
      <c r="T89" s="43"/>
    </row>
    <row r="90" spans="1:20" ht="8.1" customHeight="1" x14ac:dyDescent="0.25">
      <c r="A90" s="48">
        <v>88</v>
      </c>
      <c r="B90" s="48" t="s">
        <v>59</v>
      </c>
      <c r="C90" s="52">
        <v>359</v>
      </c>
      <c r="D90" s="30"/>
      <c r="E90" s="51"/>
      <c r="F90" s="48">
        <v>88</v>
      </c>
      <c r="G90" s="48" t="s">
        <v>183</v>
      </c>
      <c r="H90" s="48">
        <v>1510</v>
      </c>
      <c r="I90" s="61"/>
      <c r="K90" s="47">
        <v>88</v>
      </c>
      <c r="L90" s="48" t="s">
        <v>290</v>
      </c>
      <c r="M90" s="48">
        <v>4250</v>
      </c>
      <c r="N90" s="30"/>
      <c r="P90" s="47">
        <v>1</v>
      </c>
      <c r="Q90" s="47" t="s">
        <v>195</v>
      </c>
      <c r="R90" s="50">
        <v>39</v>
      </c>
      <c r="S90" s="47">
        <v>58</v>
      </c>
      <c r="T90" s="43"/>
    </row>
    <row r="91" spans="1:20" ht="8.1" customHeight="1" x14ac:dyDescent="0.25">
      <c r="A91" s="48">
        <v>89</v>
      </c>
      <c r="B91" s="48" t="s">
        <v>60</v>
      </c>
      <c r="C91" s="52">
        <v>413</v>
      </c>
      <c r="D91" s="30"/>
      <c r="E91" s="51"/>
      <c r="F91" s="48">
        <v>89</v>
      </c>
      <c r="G91" s="48" t="s">
        <v>145</v>
      </c>
      <c r="H91" s="48">
        <v>1870</v>
      </c>
      <c r="I91" s="61"/>
      <c r="J91" s="30"/>
      <c r="K91" s="48">
        <v>89</v>
      </c>
      <c r="L91" s="48" t="s">
        <v>291</v>
      </c>
      <c r="M91" s="48">
        <v>5630</v>
      </c>
      <c r="N91" s="30"/>
      <c r="P91" s="47">
        <v>2</v>
      </c>
      <c r="Q91" s="47" t="s">
        <v>196</v>
      </c>
      <c r="R91" s="50">
        <v>55</v>
      </c>
      <c r="S91" s="47">
        <v>58</v>
      </c>
      <c r="T91" s="43"/>
    </row>
    <row r="92" spans="1:20" ht="8.1" customHeight="1" x14ac:dyDescent="0.25">
      <c r="A92" s="48">
        <v>90</v>
      </c>
      <c r="B92" s="58" t="s">
        <v>244</v>
      </c>
      <c r="C92" s="59">
        <v>539</v>
      </c>
      <c r="D92" s="30"/>
      <c r="E92" s="51"/>
      <c r="F92" s="48">
        <v>90</v>
      </c>
      <c r="G92" s="48" t="s">
        <v>466</v>
      </c>
      <c r="H92" s="48">
        <v>2005</v>
      </c>
      <c r="I92" s="61"/>
      <c r="J92" s="30"/>
      <c r="K92" s="48">
        <v>90</v>
      </c>
      <c r="L92" s="48" t="s">
        <v>295</v>
      </c>
      <c r="M92" s="48">
        <v>4670</v>
      </c>
      <c r="N92" s="30"/>
      <c r="P92" s="47">
        <v>3</v>
      </c>
      <c r="Q92" s="47" t="s">
        <v>197</v>
      </c>
      <c r="R92" s="50">
        <v>75</v>
      </c>
      <c r="S92" s="47">
        <v>65</v>
      </c>
      <c r="T92" s="43"/>
    </row>
    <row r="93" spans="1:20" ht="8.1" customHeight="1" x14ac:dyDescent="0.25">
      <c r="A93" s="48">
        <v>91</v>
      </c>
      <c r="B93" s="48" t="s">
        <v>499</v>
      </c>
      <c r="C93" s="59">
        <v>660</v>
      </c>
      <c r="D93" s="30"/>
      <c r="E93" s="51"/>
      <c r="F93" s="48">
        <v>91</v>
      </c>
      <c r="G93" s="48" t="s">
        <v>184</v>
      </c>
      <c r="H93" s="48">
        <v>1734</v>
      </c>
      <c r="I93" s="61"/>
      <c r="K93" s="47">
        <v>91</v>
      </c>
      <c r="L93" s="48" t="s">
        <v>538</v>
      </c>
      <c r="M93" s="55">
        <v>9240</v>
      </c>
      <c r="N93" s="30"/>
      <c r="P93" s="47">
        <v>4</v>
      </c>
      <c r="Q93" s="47" t="s">
        <v>541</v>
      </c>
      <c r="R93" s="50">
        <v>107</v>
      </c>
      <c r="S93" s="47">
        <v>65</v>
      </c>
    </row>
    <row r="94" spans="1:20" ht="8.1" customHeight="1" x14ac:dyDescent="0.25">
      <c r="A94" s="48">
        <v>92</v>
      </c>
      <c r="B94" s="58" t="s">
        <v>394</v>
      </c>
      <c r="C94" s="59">
        <v>356</v>
      </c>
      <c r="D94" s="30"/>
      <c r="E94" s="51"/>
      <c r="F94" s="48">
        <v>92</v>
      </c>
      <c r="G94" s="48" t="s">
        <v>146</v>
      </c>
      <c r="H94" s="48">
        <v>2160</v>
      </c>
      <c r="I94" s="61"/>
      <c r="K94" s="56"/>
      <c r="L94" s="55"/>
      <c r="M94" s="55"/>
      <c r="N94" s="30"/>
    </row>
    <row r="95" spans="1:20" ht="8.1" customHeight="1" x14ac:dyDescent="0.25">
      <c r="A95" s="48">
        <v>93</v>
      </c>
      <c r="B95" s="58" t="s">
        <v>393</v>
      </c>
      <c r="C95" s="59">
        <v>434</v>
      </c>
      <c r="D95" s="30"/>
      <c r="E95" s="51"/>
      <c r="F95" s="48">
        <v>93</v>
      </c>
      <c r="G95" s="48" t="s">
        <v>418</v>
      </c>
      <c r="H95" s="48">
        <v>2860</v>
      </c>
      <c r="I95" s="61"/>
      <c r="P95" s="140" t="s">
        <v>230</v>
      </c>
      <c r="Q95" s="141"/>
      <c r="R95" s="141"/>
      <c r="S95" s="142"/>
    </row>
    <row r="96" spans="1:20" ht="8.1" customHeight="1" x14ac:dyDescent="0.25">
      <c r="A96" s="48">
        <v>94</v>
      </c>
      <c r="B96" s="48" t="s">
        <v>285</v>
      </c>
      <c r="C96" s="52">
        <v>500</v>
      </c>
      <c r="D96" s="30"/>
      <c r="E96" s="51"/>
      <c r="F96" s="48">
        <v>94</v>
      </c>
      <c r="G96" s="48" t="s">
        <v>185</v>
      </c>
      <c r="H96" s="48">
        <v>1960</v>
      </c>
      <c r="I96" s="61"/>
      <c r="P96" s="143"/>
      <c r="Q96" s="144"/>
      <c r="R96" s="144"/>
      <c r="S96" s="145"/>
    </row>
    <row r="97" spans="1:19" ht="8.1" customHeight="1" x14ac:dyDescent="0.25">
      <c r="A97" s="48">
        <v>95</v>
      </c>
      <c r="B97" s="48" t="s">
        <v>286</v>
      </c>
      <c r="C97" s="48">
        <v>657</v>
      </c>
      <c r="D97" s="30"/>
      <c r="E97" s="51"/>
      <c r="F97" s="48">
        <v>95</v>
      </c>
      <c r="G97" s="48" t="s">
        <v>147</v>
      </c>
      <c r="H97" s="48">
        <v>2430</v>
      </c>
      <c r="I97" s="61"/>
      <c r="P97" s="53" t="s">
        <v>0</v>
      </c>
      <c r="Q97" s="47" t="s">
        <v>109</v>
      </c>
      <c r="R97" s="47" t="s">
        <v>119</v>
      </c>
      <c r="S97" s="47" t="s">
        <v>119</v>
      </c>
    </row>
    <row r="98" spans="1:19" ht="8.1" customHeight="1" x14ac:dyDescent="0.25">
      <c r="A98" s="48">
        <v>96</v>
      </c>
      <c r="B98" s="48" t="s">
        <v>518</v>
      </c>
      <c r="C98" s="48">
        <v>397</v>
      </c>
      <c r="D98" s="30"/>
      <c r="E98" s="51"/>
      <c r="F98" s="48">
        <v>96</v>
      </c>
      <c r="G98" s="48" t="s">
        <v>419</v>
      </c>
      <c r="H98" s="48">
        <v>2910</v>
      </c>
      <c r="I98" s="61"/>
      <c r="P98" s="53"/>
      <c r="Q98" s="47"/>
      <c r="R98" s="47" t="s">
        <v>120</v>
      </c>
      <c r="S98" s="47" t="s">
        <v>221</v>
      </c>
    </row>
    <row r="99" spans="1:19" ht="8.1" customHeight="1" x14ac:dyDescent="0.25">
      <c r="A99" s="48">
        <v>97</v>
      </c>
      <c r="B99" s="48" t="s">
        <v>399</v>
      </c>
      <c r="C99" s="48">
        <v>484</v>
      </c>
      <c r="D99" s="30"/>
      <c r="E99" s="51"/>
      <c r="F99" s="48">
        <v>97</v>
      </c>
      <c r="G99" s="48" t="s">
        <v>239</v>
      </c>
      <c r="H99" s="48">
        <v>2730</v>
      </c>
      <c r="I99" s="61"/>
      <c r="P99" s="47">
        <v>1</v>
      </c>
      <c r="Q99" s="47" t="s">
        <v>542</v>
      </c>
      <c r="R99" s="50">
        <v>43</v>
      </c>
      <c r="S99" s="47">
        <v>50</v>
      </c>
    </row>
    <row r="100" spans="1:19" ht="8.1" customHeight="1" x14ac:dyDescent="0.25">
      <c r="A100" s="48">
        <v>98</v>
      </c>
      <c r="B100" s="48" t="s">
        <v>192</v>
      </c>
      <c r="C100" s="48">
        <v>558</v>
      </c>
      <c r="D100" s="30"/>
      <c r="E100" s="51"/>
      <c r="F100" s="48">
        <v>98</v>
      </c>
      <c r="G100" s="48" t="s">
        <v>517</v>
      </c>
      <c r="H100" s="48">
        <v>3590</v>
      </c>
      <c r="I100" s="61"/>
      <c r="P100" s="47">
        <v>2</v>
      </c>
      <c r="Q100" s="47" t="s">
        <v>543</v>
      </c>
      <c r="R100" s="50">
        <v>73</v>
      </c>
      <c r="S100" s="47">
        <v>55</v>
      </c>
    </row>
    <row r="101" spans="1:19" ht="8.1" customHeight="1" x14ac:dyDescent="0.25">
      <c r="A101" s="48">
        <v>99</v>
      </c>
      <c r="B101" s="48" t="s">
        <v>339</v>
      </c>
      <c r="C101" s="48">
        <v>734</v>
      </c>
      <c r="D101" s="30"/>
      <c r="E101" s="51"/>
      <c r="F101" s="48">
        <v>99</v>
      </c>
      <c r="G101" s="48" t="s">
        <v>516</v>
      </c>
      <c r="H101" s="48">
        <v>4740</v>
      </c>
      <c r="I101" s="61"/>
      <c r="L101" s="1" t="str">
        <f>Лист1!O4</f>
        <v>05.02.2025 год</v>
      </c>
      <c r="P101" s="47">
        <v>3</v>
      </c>
      <c r="Q101" s="47" t="s">
        <v>544</v>
      </c>
      <c r="R101" s="50">
        <v>90</v>
      </c>
      <c r="S101" s="47">
        <v>51</v>
      </c>
    </row>
    <row r="102" spans="1:19" ht="8.1" customHeight="1" x14ac:dyDescent="0.3">
      <c r="A102" s="3"/>
      <c r="C102" s="3"/>
      <c r="D102" s="30"/>
      <c r="E102" s="8"/>
      <c r="I102" s="57"/>
      <c r="P102" s="47">
        <v>4</v>
      </c>
      <c r="Q102" s="47" t="s">
        <v>545</v>
      </c>
      <c r="R102" s="50">
        <v>103</v>
      </c>
      <c r="S102" s="47">
        <v>51</v>
      </c>
    </row>
    <row r="103" spans="1:19" ht="8.1" customHeight="1" x14ac:dyDescent="0.3">
      <c r="A103" s="3"/>
      <c r="D103" s="30"/>
      <c r="E103" s="8"/>
      <c r="I103" s="57"/>
    </row>
    <row r="104" spans="1:19" ht="8.1" customHeight="1" x14ac:dyDescent="0.3">
      <c r="A104" s="3"/>
      <c r="I104" s="57"/>
    </row>
    <row r="105" spans="1:19" ht="8.1" customHeight="1" x14ac:dyDescent="0.3">
      <c r="I105" s="57"/>
    </row>
    <row r="106" spans="1:19" ht="8.1" customHeight="1" x14ac:dyDescent="0.3">
      <c r="I106" s="57"/>
    </row>
    <row r="107" spans="1:19" ht="8.1" customHeight="1" x14ac:dyDescent="0.3">
      <c r="I107" s="57"/>
    </row>
    <row r="108" spans="1:19" ht="8.1" customHeight="1" x14ac:dyDescent="0.3">
      <c r="I108" s="57"/>
    </row>
    <row r="109" spans="1:19" ht="8.1" customHeight="1" x14ac:dyDescent="0.25"/>
    <row r="110" spans="1:19" ht="8.1" customHeight="1" x14ac:dyDescent="0.25"/>
    <row r="111" spans="1:19" ht="11.1" customHeight="1" x14ac:dyDescent="0.25"/>
    <row r="112" spans="1:19" ht="11.1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</sheetData>
  <mergeCells count="18">
    <mergeCell ref="P70:S71"/>
    <mergeCell ref="P58:S59"/>
    <mergeCell ref="P86:S87"/>
    <mergeCell ref="P1:R1"/>
    <mergeCell ref="P95:S96"/>
    <mergeCell ref="Q72:Q73"/>
    <mergeCell ref="P72:P73"/>
    <mergeCell ref="Q60:Q61"/>
    <mergeCell ref="P60:P61"/>
    <mergeCell ref="Q88:Q89"/>
    <mergeCell ref="P88:P89"/>
    <mergeCell ref="Q32:Q33"/>
    <mergeCell ref="P32:P33"/>
    <mergeCell ref="A1:C1"/>
    <mergeCell ref="F1:H1"/>
    <mergeCell ref="K1:M1"/>
    <mergeCell ref="P13:R14"/>
    <mergeCell ref="P30:S31"/>
  </mergeCells>
  <phoneticPr fontId="3" type="noConversion"/>
  <printOptions horizontalCentered="1"/>
  <pageMargins left="0.15748031496062992" right="0.15748031496062992" top="0.2" bottom="0.2" header="0.2" footer="0.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2024-11-12T03:15:06Z</cp:lastPrinted>
  <dcterms:created xsi:type="dcterms:W3CDTF">2014-02-20T03:37:21Z</dcterms:created>
  <dcterms:modified xsi:type="dcterms:W3CDTF">2025-02-05T09:42:07Z</dcterms:modified>
</cp:coreProperties>
</file>